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рифы в 2013" sheetId="2" r:id="rId1"/>
    <sheet name="ФХД" sheetId="1" r:id="rId2"/>
    <sheet name="ФХД." sheetId="3" r:id="rId3"/>
    <sheet name="Потр.характеристики" sheetId="4" r:id="rId4"/>
  </sheets>
  <externalReferences>
    <externalReference r:id="rId5"/>
  </externalReferences>
  <definedNames>
    <definedName name="org">[1]Титульный!$F$17</definedName>
    <definedName name="unit_for_List02">[1]TEHSHEET!$T$2:$T$3</definedName>
  </definedNames>
  <calcPr calcId="125725"/>
</workbook>
</file>

<file path=xl/calcChain.xml><?xml version="1.0" encoding="utf-8"?>
<calcChain xmlns="http://schemas.openxmlformats.org/spreadsheetml/2006/main">
  <c r="D8" i="4"/>
  <c r="B3"/>
  <c r="E46" i="3"/>
  <c r="E33"/>
  <c r="E11" s="1"/>
  <c r="E14"/>
  <c r="E7"/>
  <c r="B3"/>
  <c r="D71" i="1"/>
  <c r="D67"/>
  <c r="D72" l="1"/>
</calcChain>
</file>

<file path=xl/sharedStrings.xml><?xml version="1.0" encoding="utf-8"?>
<sst xmlns="http://schemas.openxmlformats.org/spreadsheetml/2006/main" count="435" uniqueCount="282">
  <si>
    <t>№ п/п</t>
  </si>
  <si>
    <t>Наименование сетей</t>
  </si>
  <si>
    <t>Единица измерения</t>
  </si>
  <si>
    <t>ОСНОВНЫЕ ХАРАКТЕРИСТИКИ СИСТЕМЫ ВОДОСНАБЖЕНИЯ</t>
  </si>
  <si>
    <t>Мошность подъема</t>
  </si>
  <si>
    <t>Установленная</t>
  </si>
  <si>
    <t>тыс.м3/сут</t>
  </si>
  <si>
    <t>Фактическая</t>
  </si>
  <si>
    <t>Пропускная способность сооружений водоподготовки</t>
  </si>
  <si>
    <t>Одиночная протяженность сетей</t>
  </si>
  <si>
    <t>км</t>
  </si>
  <si>
    <t>Кол-во отдельностоящих насосных станций, в т.ч.</t>
  </si>
  <si>
    <t>шт</t>
  </si>
  <si>
    <t>первого подъема</t>
  </si>
  <si>
    <t>Износ сетей</t>
  </si>
  <si>
    <t>%</t>
  </si>
  <si>
    <t>Кол-во аварий</t>
  </si>
  <si>
    <t>ед.</t>
  </si>
  <si>
    <t>ПОКАЗАТЕЛИ ПРОИЗВОДСТВЕННОЙ ДЕЯТЕЛЬНОСТИ</t>
  </si>
  <si>
    <t>Подъем воды всего:</t>
  </si>
  <si>
    <t>тыс.м3</t>
  </si>
  <si>
    <t>в том числе из поверхностных источников</t>
  </si>
  <si>
    <t>из подземных источников</t>
  </si>
  <si>
    <t>Покупка воды</t>
  </si>
  <si>
    <t>Пропущено сооружениями водоподготовки</t>
  </si>
  <si>
    <t>Расход воды на собственные нужды водоподготовки</t>
  </si>
  <si>
    <t>Расход воды на собственные нужды водоподготовки, относительно к объему, пропущенному сооружениями водоподготовки, п.2.4/п.2.3</t>
  </si>
  <si>
    <t xml:space="preserve">Отпуск воды в сеть всего, в т.ч. </t>
  </si>
  <si>
    <t>Неучтенные расходы и потери воды</t>
  </si>
  <si>
    <t>Неучтенные расходы и потери воды, относительно к объему отпуска воды в сеть п.2.7/п.2.6</t>
  </si>
  <si>
    <t>Полезный отпуск воды всего, в т.ч.:</t>
  </si>
  <si>
    <t>на собственные нужды организации</t>
  </si>
  <si>
    <t>потребителям</t>
  </si>
  <si>
    <t>2.9.2.1</t>
  </si>
  <si>
    <t>в том числе населению</t>
  </si>
  <si>
    <t>РАСХОДЫ ЭНЕРГОРЕСУРСОВ И МАТЕРИАЛОВ НА ПОДЪЕМ, ВОДОПОДГОТОВКУ И ТРАНСПОРТИРОВКУ ВОДЫ</t>
  </si>
  <si>
    <t>Электроэнергии</t>
  </si>
  <si>
    <t>тыс. кВтч</t>
  </si>
  <si>
    <t>Теплоэнергии</t>
  </si>
  <si>
    <t>Гкал</t>
  </si>
  <si>
    <t>Химреагентов</t>
  </si>
  <si>
    <t>известь хлорная</t>
  </si>
  <si>
    <t>т</t>
  </si>
  <si>
    <t>Материалов</t>
  </si>
  <si>
    <t>в т.ч.</t>
  </si>
  <si>
    <t>УДЕЛЬНАЕ РАСХОДЫ ЭНЕРГОРЕСУРСОВ И МАТЕРИЛОВ НА ПОДЪЕМ, ВОДОПОДГОТОВКУ И ТРАНСПОРТИРОВКУ ВОДЫ</t>
  </si>
  <si>
    <t>к/Втч/м3</t>
  </si>
  <si>
    <t>Гкал/тыс.м3</t>
  </si>
  <si>
    <t>г/м3</t>
  </si>
  <si>
    <t>ЧИСЛЕННОСТЬ ПЕРСОНАЛА</t>
  </si>
  <si>
    <t>Основной технологический персонал, в т.ч.</t>
  </si>
  <si>
    <t>чел.</t>
  </si>
  <si>
    <t>подъема</t>
  </si>
  <si>
    <t>водоподготовки</t>
  </si>
  <si>
    <t>сети</t>
  </si>
  <si>
    <t>Цеховой персонал</t>
  </si>
  <si>
    <t>АУП</t>
  </si>
  <si>
    <t>ФИНАНСОВОЕ ОБОСНОВАНИЕ</t>
  </si>
  <si>
    <t>Электроэнергия</t>
  </si>
  <si>
    <t>тыс.руб.</t>
  </si>
  <si>
    <t>Реагенты</t>
  </si>
  <si>
    <t>Арендная плата (амортизационные отчисления)</t>
  </si>
  <si>
    <t>Ремонт и техническое обслуживание</t>
  </si>
  <si>
    <t>Капитальный ремонт</t>
  </si>
  <si>
    <t>Оплата труда</t>
  </si>
  <si>
    <t>Отчисления на социальные нужды</t>
  </si>
  <si>
    <t>Прочие расходы</t>
  </si>
  <si>
    <t>Всего прямые</t>
  </si>
  <si>
    <t>Накладные расходы</t>
  </si>
  <si>
    <t xml:space="preserve">Всего затрат </t>
  </si>
  <si>
    <t>Услуги</t>
  </si>
  <si>
    <t>Необходимая валовая выручка</t>
  </si>
  <si>
    <t>руб.м3</t>
  </si>
  <si>
    <t>Директор        _____________________________       Капустин Н.А.</t>
  </si>
  <si>
    <t>Гл.бухгалтер  _____________________________       Плотникова А.В.</t>
  </si>
  <si>
    <t>1.1</t>
  </si>
  <si>
    <t>1.1.1</t>
  </si>
  <si>
    <t>1.1.2</t>
  </si>
  <si>
    <t>1.2</t>
  </si>
  <si>
    <t>1.2.1</t>
  </si>
  <si>
    <t>1.2.2</t>
  </si>
  <si>
    <t>1.3</t>
  </si>
  <si>
    <t>1.3.1</t>
  </si>
  <si>
    <t>1.3.2</t>
  </si>
  <si>
    <t>1.4</t>
  </si>
  <si>
    <t>1.5</t>
  </si>
  <si>
    <t>1.5.1</t>
  </si>
  <si>
    <t>1.6</t>
  </si>
  <si>
    <t>1.7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</si>
  <si>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</si>
  <si>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</si>
  <si>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</si>
  <si>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</si>
  <si>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</si>
  <si>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</si>
  <si>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</si>
  <si>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</si>
  <si>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</si>
  <si>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</si>
  <si>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</si>
  <si>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</si>
  <si>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2.9.1</t>
  </si>
  <si>
    <t>2.9.2</t>
  </si>
  <si>
    <t>3</t>
  </si>
  <si>
    <t>3.1</t>
  </si>
  <si>
    <t>3.2</t>
  </si>
  <si>
    <t>3.3</t>
  </si>
  <si>
    <t>3.3.1</t>
  </si>
  <si>
    <t>3.4</t>
  </si>
  <si>
    <t>3.4.1</t>
  </si>
  <si>
    <t>4</t>
  </si>
  <si>
    <t>4.1</t>
  </si>
  <si>
    <t>4.2</t>
  </si>
  <si>
    <t>4.3</t>
  </si>
  <si>
    <t>4.3.1</t>
  </si>
  <si>
    <t>4.4</t>
  </si>
  <si>
    <t>4.4.1</t>
  </si>
  <si>
    <t>5</t>
  </si>
  <si>
    <t>5.1</t>
  </si>
  <si>
    <t>5.1.1</t>
  </si>
  <si>
    <t>5.1.2</t>
  </si>
  <si>
    <t>5.1.3</t>
  </si>
  <si>
    <t>5.2</t>
  </si>
  <si>
    <t>5.3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</si>
  <si>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</si>
  <si>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</si>
  <si>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</si>
  <si>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</si>
  <si>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</si>
  <si>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</si>
  <si>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</si>
  <si>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</si>
  <si>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</si>
  <si>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</si>
  <si>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</si>
  <si>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</si>
  <si>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</si>
  <si>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</si>
  <si>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</si>
  <si>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7</t>
  </si>
  <si>
    <t>Наименование организации</t>
  </si>
  <si>
    <t>ИНН</t>
  </si>
  <si>
    <t>КПП</t>
  </si>
  <si>
    <t>Местонахождение (адрес)</t>
  </si>
  <si>
    <t>Отчетный период</t>
  </si>
  <si>
    <t>Муниципальное унитарное предприятие жилищно-коммунального хозяйства "Южное"</t>
  </si>
  <si>
    <t>624015, Свердловская обл., Сысертский р-он, с.Щелкун, ул.Строителей, 2</t>
  </si>
  <si>
    <t>Холодная вода</t>
  </si>
  <si>
    <t>без НДС</t>
  </si>
  <si>
    <t>с НДС</t>
  </si>
  <si>
    <t>Хозяйственно-бытовая канализация</t>
  </si>
  <si>
    <t>Основание введения тарифа</t>
  </si>
  <si>
    <t>Надбавки к тарифу отсутствуют.</t>
  </si>
  <si>
    <t>тариф на подключение к системе водоснабжения отсутствует.</t>
  </si>
  <si>
    <t>Предприятие не имеет инвестиционной программы в сфере водоснабжения.</t>
  </si>
  <si>
    <t>Прибыль (+), Убыток (-)</t>
  </si>
  <si>
    <t>11-13</t>
  </si>
  <si>
    <t>13-13</t>
  </si>
  <si>
    <t>11-29</t>
  </si>
  <si>
    <t>13-32</t>
  </si>
  <si>
    <t>7.1</t>
  </si>
  <si>
    <t>7.2</t>
  </si>
  <si>
    <t>Утвержденный тариф:</t>
  </si>
  <si>
    <t>ИНФОРМАЦИЯ О ТАРИФАХ И НАДБАВКАХ К ТАРИФАМ В СФЕРЕ ВОДОСНАБЖЕНИЯ                                                                                                                                        В 2013 ГОДУ</t>
  </si>
  <si>
    <t>с 1.07.2013г. по 31.12.2013г.</t>
  </si>
  <si>
    <t>с 1.01.2013г. по 30.06.2013г.</t>
  </si>
  <si>
    <t>12-52</t>
  </si>
  <si>
    <t>14-77</t>
  </si>
  <si>
    <t>12-45</t>
  </si>
  <si>
    <t>14-69</t>
  </si>
  <si>
    <t>Информация об основных показателях финансово-хозяйственной деятельности в сфере водоснабжения за 2013год</t>
  </si>
  <si>
    <t>Факт            2013 года</t>
  </si>
  <si>
    <t>Постановление РЭК Свердловской области от 29.11.2012г. № 198-ПК</t>
  </si>
  <si>
    <t>Приложение 2 к приказу ФСТ России от 15 мая 2013 г. N 129, Форма 2.7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</si>
  <si>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11"/>
        <color theme="1"/>
        <rFont val="Calibri"/>
        <family val="2"/>
        <charset val="204"/>
        <scheme val="minor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</si>
  <si>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Информация, подлежащая раскрытию</t>
  </si>
  <si>
    <t>Значение</t>
  </si>
  <si>
    <t>1</t>
  </si>
  <si>
    <t>Выручка от регулируемой деятельности, в том числе по видам деятельности:</t>
  </si>
  <si>
    <t>тыс руб</t>
  </si>
  <si>
    <t>1.0</t>
  </si>
  <si>
    <t>О</t>
  </si>
  <si>
    <t>Добавить вид деятельности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</si>
  <si>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</si>
  <si>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оплату холодной воды, приобретаемой у других организаций для последующей подачи потребителям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</si>
  <si>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</si>
  <si>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</si>
  <si>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</si>
  <si>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</si>
  <si>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</si>
  <si>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приобретения электрической энергии</t>
  </si>
  <si>
    <t>тыс кВт.ч</t>
  </si>
  <si>
    <t>Расходы на хим.реагенты, используемые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</si>
  <si>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</si>
  <si>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</si>
  <si>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</si>
  <si>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</si>
  <si>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</si>
  <si>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</si>
  <si>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</si>
  <si>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</si>
  <si>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</si>
  <si>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</si>
  <si>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</si>
  <si>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</si>
  <si>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</si>
  <si>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</si>
  <si>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</si>
  <si>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</si>
  <si>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</si>
  <si>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</si>
  <si>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</si>
  <si>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</si>
  <si>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</si>
  <si>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</si>
  <si>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</si>
  <si>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</si>
  <si>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</si>
  <si>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</si>
  <si>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</si>
  <si>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2.14.0</t>
  </si>
  <si>
    <t>Добавить прочие расходы</t>
  </si>
  <si>
    <t>Чистая прибыль, полученная от регулируемого вида деятельности,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</si>
  <si>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</si>
  <si>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</si>
  <si>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За счет ввода в эксплуатацию (вывода из эксплуатации)</t>
  </si>
  <si>
    <t>Стоимость переоценки основных фондов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</si>
  <si>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</si>
  <si>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нему**</t>
  </si>
  <si>
    <t>Объем поднятой воды</t>
  </si>
  <si>
    <t>тыс м3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</si>
  <si>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</si>
  <si>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</si>
  <si>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</si>
  <si>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</si>
  <si>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</si>
  <si>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</si>
  <si>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</si>
  <si>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По приборам учета</t>
  </si>
  <si>
    <t>10.2</t>
  </si>
  <si>
    <t>Расчетным путем (по нормативам потребления)</t>
  </si>
  <si>
    <t>11</t>
  </si>
  <si>
    <t>Потери воды в сетях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</si>
  <si>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</si>
  <si>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</si>
  <si>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</si>
  <si>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</si>
  <si>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Удельный расход электроэнергии на подачу воды в сеть</t>
  </si>
  <si>
    <t>14</t>
  </si>
  <si>
    <t>Расход воды на собственные нужды (процент объема отпуска воды потребителям), в том числе:</t>
  </si>
  <si>
    <t>14.1</t>
  </si>
  <si>
    <t>Хозяйственно-бытовые</t>
  </si>
  <si>
    <t>15</t>
  </si>
  <si>
    <t>Показатели использования производственных объектов (по объему перекачки) по отношению к пиковому дню отчетного года</t>
  </si>
  <si>
    <t>15.0</t>
  </si>
  <si>
    <t>Добавить объект</t>
  </si>
  <si>
    <t>16</t>
  </si>
  <si>
    <t>Комментарии</t>
  </si>
  <si>
    <t>Приложение 2 к приказу ФСТ России от 15 мая 2013 г. N 129, Форма 2.8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</si>
  <si>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</si>
  <si>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</si>
  <si>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</si>
  <si>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Добавить случаи</t>
  </si>
  <si>
    <t>Доля потребителей, затронутых ограничениями подачи холодной воды, %</t>
  </si>
  <si>
    <t>Общее количество проведенных проб качества воды по следующим показателям:</t>
  </si>
  <si>
    <t>Мутность</t>
  </si>
  <si>
    <t>Цветность</t>
  </si>
  <si>
    <t xml:space="preserve">Хлор остаточный общий, в том числе: 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</si>
  <si>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</si>
  <si>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</si>
  <si>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</si>
  <si>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</si>
  <si>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</si>
  <si>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</si>
  <si>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заявок на подключение (технологическое присоединение), дней</t>
  </si>
  <si>
    <t>2.0</t>
  </si>
  <si>
    <t>4.3.2</t>
  </si>
  <si>
    <t>4.5</t>
  </si>
  <si>
    <t>5.3.1</t>
  </si>
  <si>
    <t>5.3.2</t>
  </si>
  <si>
    <t>5.4</t>
  </si>
  <si>
    <t>5.5</t>
  </si>
</sst>
</file>

<file path=xl/styles.xml><?xml version="1.0" encoding="utf-8"?>
<styleSheet xmlns="http://schemas.openxmlformats.org/spreadsheetml/2006/main">
  <numFmts count="1">
    <numFmt numFmtId="164" formatCode="#,##0.000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8">
    <xf numFmtId="0" fontId="0" fillId="0" borderId="0"/>
    <xf numFmtId="0" fontId="8" fillId="0" borderId="0"/>
    <xf numFmtId="0" fontId="11" fillId="0" borderId="0"/>
    <xf numFmtId="0" fontId="13" fillId="0" borderId="0" applyBorder="0">
      <alignment horizontal="center" vertical="center" wrapText="1"/>
    </xf>
    <xf numFmtId="0" fontId="14" fillId="0" borderId="24" applyBorder="0">
      <alignment horizontal="center" vertical="center" wrapText="1"/>
    </xf>
    <xf numFmtId="0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0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49" fontId="1" fillId="0" borderId="5" xfId="0" applyNumberFormat="1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8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5" xfId="0" applyFill="1" applyBorder="1" applyAlignment="1">
      <alignment vertical="top" wrapText="1"/>
    </xf>
    <xf numFmtId="49" fontId="3" fillId="0" borderId="6" xfId="0" applyNumberFormat="1" applyFont="1" applyBorder="1" applyAlignment="1">
      <alignment horizontal="center"/>
    </xf>
    <xf numFmtId="0" fontId="0" fillId="0" borderId="7" xfId="0" applyFill="1" applyBorder="1" applyAlignment="1">
      <alignment vertical="top" wrapText="1"/>
    </xf>
    <xf numFmtId="0" fontId="7" fillId="0" borderId="6" xfId="0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2" fillId="0" borderId="14" xfId="0" applyFont="1" applyBorder="1"/>
    <xf numFmtId="49" fontId="1" fillId="0" borderId="1" xfId="0" applyNumberFormat="1" applyFont="1" applyBorder="1"/>
    <xf numFmtId="0" fontId="9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vertical="top"/>
    </xf>
    <xf numFmtId="0" fontId="9" fillId="0" borderId="0" xfId="1" applyFont="1" applyFill="1" applyAlignment="1" applyProtection="1">
      <alignment horizontal="right" vertical="center" wrapText="1"/>
    </xf>
    <xf numFmtId="0" fontId="9" fillId="0" borderId="0" xfId="1" applyFont="1" applyFill="1" applyAlignment="1" applyProtection="1">
      <alignment horizontal="right" vertical="top" wrapText="1"/>
    </xf>
    <xf numFmtId="0" fontId="9" fillId="0" borderId="0" xfId="1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left" vertical="center" wrapText="1"/>
    </xf>
    <xf numFmtId="0" fontId="9" fillId="0" borderId="0" xfId="7" applyFont="1" applyFill="1" applyBorder="1" applyAlignment="1" applyProtection="1">
      <alignment horizontal="right" vertical="center"/>
    </xf>
    <xf numFmtId="0" fontId="21" fillId="0" borderId="0" xfId="7" applyFont="1" applyFill="1" applyBorder="1" applyAlignment="1" applyProtection="1">
      <alignment vertic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2" fillId="0" borderId="22" xfId="2" applyFont="1" applyBorder="1" applyAlignment="1">
      <alignment horizontal="center" vertical="center" wrapText="1"/>
    </xf>
    <xf numFmtId="0" fontId="9" fillId="0" borderId="23" xfId="3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justify" vertical="center" wrapText="1"/>
    </xf>
    <xf numFmtId="0" fontId="9" fillId="0" borderId="0" xfId="1" applyFont="1" applyFill="1" applyAlignment="1" applyProtection="1">
      <alignment horizontal="justify" vertical="top" wrapText="1"/>
    </xf>
    <xf numFmtId="0" fontId="12" fillId="0" borderId="25" xfId="2" applyFont="1" applyBorder="1" applyAlignment="1">
      <alignment horizontal="center" vertical="center" wrapText="1"/>
    </xf>
    <xf numFmtId="0" fontId="9" fillId="0" borderId="26" xfId="3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49" fontId="15" fillId="2" borderId="1" xfId="4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4" fontId="9" fillId="3" borderId="1" xfId="1" applyNumberFormat="1" applyFont="1" applyFill="1" applyBorder="1" applyAlignment="1" applyProtection="1">
      <alignment horizontal="right" vertical="center" wrapText="1"/>
    </xf>
    <xf numFmtId="4" fontId="16" fillId="0" borderId="1" xfId="1" applyNumberFormat="1" applyFont="1" applyFill="1" applyBorder="1" applyAlignment="1" applyProtection="1">
      <alignment horizontal="right" vertical="center" wrapText="1"/>
    </xf>
    <xf numFmtId="49" fontId="0" fillId="2" borderId="1" xfId="1" applyNumberFormat="1" applyFont="1" applyFill="1" applyBorder="1" applyAlignment="1" applyProtection="1">
      <alignment horizontal="center" vertical="center" wrapText="1"/>
    </xf>
    <xf numFmtId="49" fontId="0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" xfId="1" applyFont="1" applyFill="1" applyBorder="1" applyAlignment="1" applyProtection="1">
      <alignment horizontal="center" vertical="center" wrapText="1"/>
    </xf>
    <xf numFmtId="4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/>
    </xf>
    <xf numFmtId="49" fontId="18" fillId="5" borderId="1" xfId="0" applyNumberFormat="1" applyFont="1" applyFill="1" applyBorder="1" applyAlignment="1" applyProtection="1">
      <alignment horizontal="left" vertical="center" indent="1"/>
    </xf>
    <xf numFmtId="49" fontId="18" fillId="5" borderId="1" xfId="0" applyNumberFormat="1" applyFont="1" applyFill="1" applyBorder="1" applyAlignment="1" applyProtection="1">
      <alignment horizontal="left" vertical="center"/>
    </xf>
    <xf numFmtId="49" fontId="18" fillId="5" borderId="1" xfId="0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 applyProtection="1">
      <alignment horizontal="left" vertical="center" wrapText="1" indent="1"/>
    </xf>
    <xf numFmtId="0" fontId="9" fillId="0" borderId="1" xfId="1" applyFont="1" applyFill="1" applyBorder="1" applyAlignment="1" applyProtection="1">
      <alignment horizontal="left" vertical="center" wrapText="1" indent="2"/>
    </xf>
    <xf numFmtId="164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9" fillId="6" borderId="1" xfId="5" applyNumberFormat="1" applyFont="1" applyFill="1" applyBorder="1" applyAlignment="1" applyProtection="1">
      <alignment horizontal="center" vertical="center" wrapText="1"/>
    </xf>
    <xf numFmtId="49" fontId="18" fillId="5" borderId="1" xfId="0" applyNumberFormat="1" applyFont="1" applyFill="1" applyBorder="1" applyAlignment="1" applyProtection="1">
      <alignment horizontal="left" vertical="center" indent="2"/>
    </xf>
    <xf numFmtId="49" fontId="19" fillId="7" borderId="1" xfId="6" applyNumberFormat="1" applyFont="1" applyFill="1" applyBorder="1" applyAlignment="1" applyProtection="1">
      <alignment horizontal="left" vertical="center" wrapText="1"/>
      <protection locked="0"/>
    </xf>
    <xf numFmtId="164" fontId="9" fillId="3" borderId="1" xfId="1" applyNumberFormat="1" applyFont="1" applyFill="1" applyBorder="1" applyAlignment="1" applyProtection="1">
      <alignment horizontal="right" vertical="center" wrapText="1"/>
    </xf>
    <xf numFmtId="0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1" applyNumberFormat="1" applyFont="1" applyFill="1" applyBorder="1" applyAlignment="1" applyProtection="1">
      <alignment horizontal="left" vertical="center" wrapText="1"/>
      <protection locked="0"/>
    </xf>
    <xf numFmtId="3" fontId="9" fillId="3" borderId="1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3" fontId="9" fillId="4" borderId="1" xfId="1" applyNumberFormat="1" applyFont="1" applyFill="1" applyBorder="1" applyAlignment="1" applyProtection="1">
      <alignment horizontal="right" vertical="center" wrapText="1"/>
      <protection locked="0"/>
    </xf>
  </cellXfs>
  <cellStyles count="8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Forma_5_Книга2" xfId="7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45;&#1048;&#1040;&#1057;/2014/&#1040;&#1087;&#1088;&#1077;&#1083;&#1100;%202014/JKH.OPEN.INFO.BALANCE.HVS(v6.0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 refreshError="1"/>
      <sheetData sheetId="1" refreshError="1"/>
      <sheetData sheetId="2" refreshError="1"/>
      <sheetData sheetId="3">
        <row r="17">
          <cell r="F17" t="str">
            <v>Муниципальное унитарное предприятие жилищно-коммунального хозяйства "Южное", с.Щелкун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T2" t="str">
            <v>тыс кВт.ч</v>
          </cell>
        </row>
        <row r="3">
          <cell r="T3" t="str">
            <v>тыс м3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H15" sqref="H15"/>
    </sheetView>
  </sheetViews>
  <sheetFormatPr defaultRowHeight="15"/>
  <cols>
    <col min="1" max="1" width="5.5703125" customWidth="1"/>
    <col min="2" max="2" width="36.5703125" customWidth="1"/>
    <col min="3" max="3" width="17.85546875" customWidth="1"/>
    <col min="4" max="4" width="17.28515625" customWidth="1"/>
    <col min="5" max="5" width="14.7109375" customWidth="1"/>
    <col min="6" max="6" width="15.7109375" customWidth="1"/>
  </cols>
  <sheetData>
    <row r="1" spans="1:11" ht="32.25" customHeight="1">
      <c r="C1" s="50"/>
      <c r="D1" s="50"/>
    </row>
    <row r="2" spans="1:11">
      <c r="C2" s="50"/>
      <c r="D2" s="50"/>
    </row>
    <row r="3" spans="1:11" ht="44.25" customHeight="1">
      <c r="A3" s="51" t="s">
        <v>163</v>
      </c>
      <c r="B3" s="51"/>
      <c r="C3" s="51"/>
      <c r="D3" s="51"/>
      <c r="E3" s="12"/>
      <c r="F3" s="12"/>
      <c r="G3" s="12"/>
      <c r="H3" s="12"/>
      <c r="I3" s="12"/>
      <c r="J3" s="12"/>
      <c r="K3" s="12"/>
    </row>
    <row r="4" spans="1:11" ht="15.75" thickBot="1">
      <c r="A4" s="52"/>
      <c r="B4" s="52"/>
      <c r="C4" s="52"/>
      <c r="D4" s="52"/>
      <c r="E4" s="12"/>
      <c r="F4" s="12"/>
      <c r="G4" s="12"/>
      <c r="H4" s="12"/>
      <c r="I4" s="12"/>
      <c r="J4" s="12"/>
      <c r="K4" s="12"/>
    </row>
    <row r="5" spans="1:11" ht="31.5" customHeight="1">
      <c r="A5" s="14">
        <v>1</v>
      </c>
      <c r="B5" s="15" t="s">
        <v>140</v>
      </c>
      <c r="C5" s="54" t="s">
        <v>145</v>
      </c>
      <c r="D5" s="55"/>
      <c r="E5" s="55"/>
      <c r="F5" s="56"/>
      <c r="G5" s="12"/>
      <c r="H5" s="12"/>
      <c r="I5" s="12"/>
      <c r="J5" s="12"/>
      <c r="K5" s="12"/>
    </row>
    <row r="6" spans="1:11">
      <c r="A6" s="16">
        <v>2</v>
      </c>
      <c r="B6" s="17" t="s">
        <v>141</v>
      </c>
      <c r="C6" s="53">
        <v>6652014215</v>
      </c>
      <c r="D6" s="57"/>
      <c r="E6" s="57"/>
      <c r="F6" s="49"/>
      <c r="G6" s="12"/>
      <c r="H6" s="12"/>
      <c r="I6" s="12"/>
      <c r="J6" s="12"/>
      <c r="K6" s="12"/>
    </row>
    <row r="7" spans="1:11">
      <c r="A7" s="16">
        <v>3</v>
      </c>
      <c r="B7" s="17" t="s">
        <v>142</v>
      </c>
      <c r="C7" s="53">
        <v>665201001</v>
      </c>
      <c r="D7" s="57"/>
      <c r="E7" s="57"/>
      <c r="F7" s="49"/>
      <c r="G7" s="12"/>
      <c r="H7" s="12"/>
      <c r="I7" s="12"/>
      <c r="J7" s="12"/>
      <c r="K7" s="12"/>
    </row>
    <row r="8" spans="1:11" ht="29.25" customHeight="1">
      <c r="A8" s="16">
        <v>4</v>
      </c>
      <c r="B8" s="17" t="s">
        <v>143</v>
      </c>
      <c r="C8" s="53" t="s">
        <v>146</v>
      </c>
      <c r="D8" s="57"/>
      <c r="E8" s="57"/>
      <c r="F8" s="49"/>
      <c r="G8" s="12"/>
      <c r="H8" s="12"/>
      <c r="I8" s="12"/>
      <c r="J8" s="12"/>
      <c r="K8" s="12"/>
    </row>
    <row r="9" spans="1:11">
      <c r="A9" s="16">
        <v>5</v>
      </c>
      <c r="B9" s="17" t="s">
        <v>144</v>
      </c>
      <c r="C9" s="53" t="s">
        <v>165</v>
      </c>
      <c r="D9" s="49"/>
      <c r="E9" s="48" t="s">
        <v>164</v>
      </c>
      <c r="F9" s="49"/>
      <c r="G9" s="12"/>
      <c r="H9" s="12"/>
      <c r="I9" s="12"/>
      <c r="J9" s="12"/>
      <c r="K9" s="12"/>
    </row>
    <row r="10" spans="1:11">
      <c r="A10" s="22"/>
      <c r="B10" s="8"/>
      <c r="C10" s="19" t="s">
        <v>148</v>
      </c>
      <c r="D10" s="23" t="s">
        <v>149</v>
      </c>
      <c r="E10" s="19" t="s">
        <v>148</v>
      </c>
      <c r="F10" s="23" t="s">
        <v>149</v>
      </c>
      <c r="G10" s="12"/>
      <c r="H10" s="12"/>
      <c r="I10" s="12"/>
      <c r="J10" s="12"/>
      <c r="K10" s="12"/>
    </row>
    <row r="11" spans="1:11">
      <c r="A11" s="24">
        <v>6</v>
      </c>
      <c r="B11" s="20" t="s">
        <v>147</v>
      </c>
      <c r="C11" s="21" t="s">
        <v>156</v>
      </c>
      <c r="D11" s="25" t="s">
        <v>157</v>
      </c>
      <c r="E11" s="21" t="s">
        <v>166</v>
      </c>
      <c r="F11" s="25" t="s">
        <v>167</v>
      </c>
      <c r="G11" s="12"/>
      <c r="H11" s="12"/>
      <c r="I11" s="12"/>
      <c r="J11" s="12"/>
      <c r="K11" s="12"/>
    </row>
    <row r="12" spans="1:11">
      <c r="A12" s="24">
        <v>7</v>
      </c>
      <c r="B12" s="20" t="s">
        <v>150</v>
      </c>
      <c r="C12" s="21" t="s">
        <v>158</v>
      </c>
      <c r="D12" s="25" t="s">
        <v>159</v>
      </c>
      <c r="E12" s="21" t="s">
        <v>168</v>
      </c>
      <c r="F12" s="25" t="s">
        <v>169</v>
      </c>
      <c r="G12" s="12"/>
      <c r="H12" s="12"/>
      <c r="I12" s="12"/>
      <c r="J12" s="12"/>
      <c r="K12" s="12"/>
    </row>
    <row r="13" spans="1:11" ht="29.25" customHeight="1" thickBot="1">
      <c r="A13" s="26">
        <v>8</v>
      </c>
      <c r="B13" s="13" t="s">
        <v>151</v>
      </c>
      <c r="C13" s="45" t="s">
        <v>172</v>
      </c>
      <c r="D13" s="46"/>
      <c r="E13" s="46"/>
      <c r="F13" s="47"/>
      <c r="G13" s="12"/>
      <c r="H13" s="12"/>
      <c r="I13" s="12"/>
      <c r="J13" s="12"/>
      <c r="K13" s="12"/>
    </row>
    <row r="14" spans="1:11"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8" t="s">
        <v>154</v>
      </c>
      <c r="B15" s="18"/>
      <c r="C15" s="18"/>
      <c r="D15" s="12"/>
      <c r="E15" s="12"/>
      <c r="F15" s="12"/>
      <c r="G15" s="12"/>
      <c r="H15" s="12"/>
      <c r="I15" s="12"/>
      <c r="J15" s="12"/>
      <c r="K15" s="12"/>
    </row>
    <row r="16" spans="1:11">
      <c r="A16" s="18" t="s">
        <v>152</v>
      </c>
      <c r="B16" s="18"/>
      <c r="C16" s="18"/>
      <c r="D16" s="12"/>
      <c r="E16" s="12"/>
      <c r="F16" s="12"/>
      <c r="G16" s="12"/>
      <c r="H16" s="12"/>
      <c r="I16" s="12"/>
      <c r="J16" s="12"/>
      <c r="K16" s="12"/>
    </row>
    <row r="17" spans="1:11">
      <c r="A17" s="18" t="s">
        <v>153</v>
      </c>
      <c r="B17" s="18"/>
      <c r="C17" s="18"/>
      <c r="D17" s="12"/>
      <c r="E17" s="12"/>
      <c r="F17" s="12"/>
      <c r="G17" s="12"/>
      <c r="H17" s="12"/>
      <c r="I17" s="12"/>
      <c r="J17" s="12"/>
      <c r="K17" s="12"/>
    </row>
    <row r="18" spans="1:11"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B31" s="12"/>
      <c r="C31" s="12"/>
      <c r="D31" s="12"/>
      <c r="E31" s="12"/>
      <c r="F31" s="12"/>
      <c r="G31" s="12"/>
      <c r="H31" s="12"/>
      <c r="I31" s="12"/>
      <c r="J31" s="12"/>
      <c r="K31" s="12"/>
    </row>
  </sheetData>
  <mergeCells count="10">
    <mergeCell ref="C13:F13"/>
    <mergeCell ref="E9:F9"/>
    <mergeCell ref="C1:D2"/>
    <mergeCell ref="A3:D3"/>
    <mergeCell ref="A4:D4"/>
    <mergeCell ref="C9:D9"/>
    <mergeCell ref="C5:F5"/>
    <mergeCell ref="C6:F6"/>
    <mergeCell ref="C7:F7"/>
    <mergeCell ref="C8:F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0"/>
  <sheetViews>
    <sheetView topLeftCell="A61" workbookViewId="0">
      <selection activeCell="F4" sqref="F4"/>
    </sheetView>
  </sheetViews>
  <sheetFormatPr defaultRowHeight="15"/>
  <cols>
    <col min="1" max="1" width="7.42578125" customWidth="1"/>
    <col min="2" max="2" width="51.7109375" customWidth="1"/>
    <col min="3" max="3" width="14.5703125" customWidth="1"/>
    <col min="4" max="4" width="13.140625" customWidth="1"/>
    <col min="5" max="5" width="13.28515625" customWidth="1"/>
    <col min="6" max="6" width="12.85546875" customWidth="1"/>
    <col min="8" max="10" width="9.140625" customWidth="1"/>
  </cols>
  <sheetData>
    <row r="1" spans="1:8">
      <c r="C1" s="50"/>
      <c r="D1" s="50"/>
    </row>
    <row r="2" spans="1:8" ht="66" customHeight="1">
      <c r="C2" s="50"/>
      <c r="D2" s="50"/>
    </row>
    <row r="4" spans="1:8" ht="38.25" customHeight="1" thickBot="1">
      <c r="A4" s="67" t="s">
        <v>170</v>
      </c>
      <c r="B4" s="67"/>
      <c r="C4" s="67"/>
      <c r="D4" s="67"/>
    </row>
    <row r="5" spans="1:8" ht="30">
      <c r="A5" s="4" t="s">
        <v>0</v>
      </c>
      <c r="B5" s="5" t="s">
        <v>1</v>
      </c>
      <c r="C5" s="5" t="s">
        <v>2</v>
      </c>
      <c r="D5" s="6" t="s">
        <v>171</v>
      </c>
      <c r="F5" s="2"/>
      <c r="G5" s="2"/>
      <c r="H5" s="2"/>
    </row>
    <row r="6" spans="1:8">
      <c r="A6" s="7">
        <v>1</v>
      </c>
      <c r="B6" s="8">
        <v>2</v>
      </c>
      <c r="C6" s="8">
        <v>3</v>
      </c>
      <c r="D6" s="9">
        <v>4</v>
      </c>
      <c r="E6" s="2"/>
    </row>
    <row r="7" spans="1:8">
      <c r="A7" s="7">
        <v>1</v>
      </c>
      <c r="B7" s="58" t="s">
        <v>3</v>
      </c>
      <c r="C7" s="58"/>
      <c r="D7" s="59"/>
      <c r="F7" s="3"/>
    </row>
    <row r="8" spans="1:8">
      <c r="A8" s="10" t="s">
        <v>75</v>
      </c>
      <c r="B8" s="11" t="s">
        <v>4</v>
      </c>
      <c r="C8" s="8"/>
      <c r="D8" s="9"/>
      <c r="E8" s="3"/>
    </row>
    <row r="9" spans="1:8">
      <c r="A9" s="10" t="s">
        <v>76</v>
      </c>
      <c r="B9" s="11" t="s">
        <v>5</v>
      </c>
      <c r="C9" s="8" t="s">
        <v>6</v>
      </c>
      <c r="D9" s="9">
        <v>2.2000000000000002</v>
      </c>
    </row>
    <row r="10" spans="1:8">
      <c r="A10" s="10" t="s">
        <v>77</v>
      </c>
      <c r="B10" s="11" t="s">
        <v>7</v>
      </c>
      <c r="C10" s="8" t="s">
        <v>6</v>
      </c>
      <c r="D10" s="9">
        <v>1.8</v>
      </c>
    </row>
    <row r="11" spans="1:8">
      <c r="A11" s="10" t="s">
        <v>78</v>
      </c>
      <c r="B11" s="11" t="s">
        <v>8</v>
      </c>
      <c r="C11" s="8"/>
      <c r="D11" s="9"/>
    </row>
    <row r="12" spans="1:8">
      <c r="A12" s="10" t="s">
        <v>79</v>
      </c>
      <c r="B12" s="11" t="s">
        <v>5</v>
      </c>
      <c r="C12" s="8" t="s">
        <v>6</v>
      </c>
      <c r="D12" s="9"/>
    </row>
    <row r="13" spans="1:8">
      <c r="A13" s="10" t="s">
        <v>80</v>
      </c>
      <c r="B13" s="11" t="s">
        <v>7</v>
      </c>
      <c r="C13" s="8" t="s">
        <v>6</v>
      </c>
      <c r="D13" s="9"/>
    </row>
    <row r="14" spans="1:8">
      <c r="A14" s="10" t="s">
        <v>81</v>
      </c>
      <c r="B14" s="11"/>
      <c r="C14" s="8"/>
      <c r="D14" s="9"/>
    </row>
    <row r="15" spans="1:8">
      <c r="A15" s="10" t="s">
        <v>82</v>
      </c>
      <c r="B15" s="11" t="s">
        <v>5</v>
      </c>
      <c r="C15" s="8" t="s">
        <v>6</v>
      </c>
      <c r="D15" s="9">
        <v>2.2000000000000002</v>
      </c>
    </row>
    <row r="16" spans="1:8">
      <c r="A16" s="10" t="s">
        <v>83</v>
      </c>
      <c r="B16" s="11" t="s">
        <v>7</v>
      </c>
      <c r="C16" s="8" t="s">
        <v>6</v>
      </c>
      <c r="D16" s="9">
        <v>1.8</v>
      </c>
    </row>
    <row r="17" spans="1:6">
      <c r="A17" s="10" t="s">
        <v>84</v>
      </c>
      <c r="B17" s="11" t="s">
        <v>9</v>
      </c>
      <c r="C17" s="8" t="s">
        <v>10</v>
      </c>
      <c r="D17" s="9">
        <v>14.8</v>
      </c>
    </row>
    <row r="18" spans="1:6">
      <c r="A18" s="10" t="s">
        <v>85</v>
      </c>
      <c r="B18" s="11" t="s">
        <v>11</v>
      </c>
      <c r="C18" s="8" t="s">
        <v>12</v>
      </c>
      <c r="D18" s="9">
        <v>12</v>
      </c>
    </row>
    <row r="19" spans="1:6">
      <c r="A19" s="10" t="s">
        <v>86</v>
      </c>
      <c r="B19" s="11" t="s">
        <v>13</v>
      </c>
      <c r="C19" s="8" t="s">
        <v>12</v>
      </c>
      <c r="D19" s="9">
        <v>12</v>
      </c>
    </row>
    <row r="20" spans="1:6">
      <c r="A20" s="10" t="s">
        <v>87</v>
      </c>
      <c r="B20" s="11" t="s">
        <v>14</v>
      </c>
      <c r="C20" s="8" t="s">
        <v>15</v>
      </c>
      <c r="D20" s="9"/>
    </row>
    <row r="21" spans="1:6">
      <c r="A21" s="10" t="s">
        <v>88</v>
      </c>
      <c r="B21" s="11" t="s">
        <v>16</v>
      </c>
      <c r="C21" s="8" t="s">
        <v>17</v>
      </c>
      <c r="D21" s="9"/>
    </row>
    <row r="22" spans="1:6">
      <c r="A22" s="10" t="s">
        <v>89</v>
      </c>
      <c r="B22" s="64" t="s">
        <v>18</v>
      </c>
      <c r="C22" s="65"/>
      <c r="D22" s="66"/>
      <c r="F22" s="3"/>
    </row>
    <row r="23" spans="1:6">
      <c r="A23" s="10" t="s">
        <v>90</v>
      </c>
      <c r="B23" s="8" t="s">
        <v>19</v>
      </c>
      <c r="C23" s="8" t="s">
        <v>20</v>
      </c>
      <c r="D23" s="9">
        <v>173.2</v>
      </c>
      <c r="E23" s="3"/>
    </row>
    <row r="24" spans="1:6">
      <c r="A24" s="10" t="s">
        <v>91</v>
      </c>
      <c r="B24" s="8" t="s">
        <v>21</v>
      </c>
      <c r="C24" s="8" t="s">
        <v>20</v>
      </c>
      <c r="D24" s="9">
        <v>0</v>
      </c>
    </row>
    <row r="25" spans="1:6">
      <c r="A25" s="10" t="s">
        <v>92</v>
      </c>
      <c r="B25" s="8" t="s">
        <v>22</v>
      </c>
      <c r="C25" s="8" t="s">
        <v>20</v>
      </c>
      <c r="D25" s="9">
        <v>173.2</v>
      </c>
    </row>
    <row r="26" spans="1:6">
      <c r="A26" s="10" t="s">
        <v>93</v>
      </c>
      <c r="B26" s="8" t="s">
        <v>23</v>
      </c>
      <c r="C26" s="8" t="s">
        <v>20</v>
      </c>
      <c r="D26" s="9">
        <v>0</v>
      </c>
    </row>
    <row r="27" spans="1:6">
      <c r="A27" s="10" t="s">
        <v>94</v>
      </c>
      <c r="B27" s="8" t="s">
        <v>24</v>
      </c>
      <c r="C27" s="8" t="s">
        <v>20</v>
      </c>
      <c r="D27" s="9">
        <v>0</v>
      </c>
    </row>
    <row r="28" spans="1:6">
      <c r="A28" s="10" t="s">
        <v>95</v>
      </c>
      <c r="B28" s="8" t="s">
        <v>25</v>
      </c>
      <c r="C28" s="8" t="s">
        <v>20</v>
      </c>
      <c r="D28" s="9">
        <v>0</v>
      </c>
    </row>
    <row r="29" spans="1:6">
      <c r="A29" s="10" t="s">
        <v>96</v>
      </c>
      <c r="B29" s="8" t="s">
        <v>26</v>
      </c>
      <c r="C29" s="8" t="s">
        <v>15</v>
      </c>
      <c r="D29" s="9">
        <v>0</v>
      </c>
    </row>
    <row r="30" spans="1:6">
      <c r="A30" s="10" t="s">
        <v>97</v>
      </c>
      <c r="B30" s="8" t="s">
        <v>27</v>
      </c>
      <c r="C30" s="8" t="s">
        <v>20</v>
      </c>
      <c r="D30" s="9">
        <v>173.2</v>
      </c>
    </row>
    <row r="31" spans="1:6">
      <c r="A31" s="10" t="s">
        <v>98</v>
      </c>
      <c r="B31" s="8" t="s">
        <v>28</v>
      </c>
      <c r="C31" s="8" t="s">
        <v>20</v>
      </c>
      <c r="D31" s="9">
        <v>0</v>
      </c>
    </row>
    <row r="32" spans="1:6">
      <c r="A32" s="10" t="s">
        <v>99</v>
      </c>
      <c r="B32" s="8" t="s">
        <v>29</v>
      </c>
      <c r="C32" s="8" t="s">
        <v>15</v>
      </c>
      <c r="D32" s="9">
        <v>0</v>
      </c>
    </row>
    <row r="33" spans="1:4">
      <c r="A33" s="10" t="s">
        <v>100</v>
      </c>
      <c r="B33" s="8" t="s">
        <v>30</v>
      </c>
      <c r="C33" s="8" t="s">
        <v>20</v>
      </c>
      <c r="D33" s="9">
        <v>173.2</v>
      </c>
    </row>
    <row r="34" spans="1:4">
      <c r="A34" s="10" t="s">
        <v>101</v>
      </c>
      <c r="B34" s="8" t="s">
        <v>31</v>
      </c>
      <c r="C34" s="8" t="s">
        <v>20</v>
      </c>
      <c r="D34" s="9">
        <v>18</v>
      </c>
    </row>
    <row r="35" spans="1:4">
      <c r="A35" s="10" t="s">
        <v>102</v>
      </c>
      <c r="B35" s="8" t="s">
        <v>32</v>
      </c>
      <c r="C35" s="8" t="s">
        <v>20</v>
      </c>
      <c r="D35" s="9">
        <v>46.5</v>
      </c>
    </row>
    <row r="36" spans="1:4">
      <c r="A36" s="10" t="s">
        <v>33</v>
      </c>
      <c r="B36" s="8" t="s">
        <v>34</v>
      </c>
      <c r="C36" s="8" t="s">
        <v>20</v>
      </c>
      <c r="D36" s="9">
        <v>108.7</v>
      </c>
    </row>
    <row r="37" spans="1:4" ht="30.75" customHeight="1">
      <c r="A37" s="10" t="s">
        <v>103</v>
      </c>
      <c r="B37" s="60" t="s">
        <v>35</v>
      </c>
      <c r="C37" s="60"/>
      <c r="D37" s="61"/>
    </row>
    <row r="38" spans="1:4">
      <c r="A38" s="10" t="s">
        <v>104</v>
      </c>
      <c r="B38" s="8" t="s">
        <v>36</v>
      </c>
      <c r="C38" s="8" t="s">
        <v>37</v>
      </c>
      <c r="D38" s="9">
        <v>210.7</v>
      </c>
    </row>
    <row r="39" spans="1:4">
      <c r="A39" s="10" t="s">
        <v>105</v>
      </c>
      <c r="B39" s="8" t="s">
        <v>38</v>
      </c>
      <c r="C39" s="8" t="s">
        <v>39</v>
      </c>
      <c r="D39" s="9">
        <v>0</v>
      </c>
    </row>
    <row r="40" spans="1:4">
      <c r="A40" s="10" t="s">
        <v>106</v>
      </c>
      <c r="B40" s="8" t="s">
        <v>40</v>
      </c>
      <c r="C40" s="8"/>
      <c r="D40" s="9"/>
    </row>
    <row r="41" spans="1:4">
      <c r="A41" s="10" t="s">
        <v>107</v>
      </c>
      <c r="B41" s="8" t="s">
        <v>41</v>
      </c>
      <c r="C41" s="8" t="s">
        <v>42</v>
      </c>
      <c r="D41" s="9">
        <v>2.8000000000000001E-2</v>
      </c>
    </row>
    <row r="42" spans="1:4">
      <c r="A42" s="10" t="s">
        <v>108</v>
      </c>
      <c r="B42" s="8" t="s">
        <v>43</v>
      </c>
      <c r="C42" s="8"/>
      <c r="D42" s="9"/>
    </row>
    <row r="43" spans="1:4">
      <c r="A43" s="10" t="s">
        <v>109</v>
      </c>
      <c r="B43" s="8" t="s">
        <v>44</v>
      </c>
      <c r="C43" s="8" t="s">
        <v>42</v>
      </c>
      <c r="D43" s="9"/>
    </row>
    <row r="44" spans="1:4" ht="30.75" customHeight="1">
      <c r="A44" s="10" t="s">
        <v>110</v>
      </c>
      <c r="B44" s="62" t="s">
        <v>45</v>
      </c>
      <c r="C44" s="62"/>
      <c r="D44" s="63"/>
    </row>
    <row r="45" spans="1:4">
      <c r="A45" s="10" t="s">
        <v>111</v>
      </c>
      <c r="B45" s="8" t="s">
        <v>36</v>
      </c>
      <c r="C45" s="8" t="s">
        <v>46</v>
      </c>
      <c r="D45" s="9"/>
    </row>
    <row r="46" spans="1:4">
      <c r="A46" s="10" t="s">
        <v>112</v>
      </c>
      <c r="B46" s="8" t="s">
        <v>38</v>
      </c>
      <c r="C46" s="8" t="s">
        <v>47</v>
      </c>
      <c r="D46" s="9"/>
    </row>
    <row r="47" spans="1:4">
      <c r="A47" s="10" t="s">
        <v>113</v>
      </c>
      <c r="B47" s="8" t="s">
        <v>40</v>
      </c>
      <c r="C47" s="8"/>
      <c r="D47" s="9"/>
    </row>
    <row r="48" spans="1:4">
      <c r="A48" s="10" t="s">
        <v>114</v>
      </c>
      <c r="B48" s="8" t="s">
        <v>44</v>
      </c>
      <c r="C48" s="8" t="s">
        <v>48</v>
      </c>
      <c r="D48" s="9"/>
    </row>
    <row r="49" spans="1:4">
      <c r="A49" s="10" t="s">
        <v>115</v>
      </c>
      <c r="B49" s="8" t="s">
        <v>43</v>
      </c>
      <c r="C49" s="8"/>
      <c r="D49" s="9"/>
    </row>
    <row r="50" spans="1:4">
      <c r="A50" s="10" t="s">
        <v>116</v>
      </c>
      <c r="B50" s="8" t="s">
        <v>44</v>
      </c>
      <c r="C50" s="8" t="s">
        <v>48</v>
      </c>
      <c r="D50" s="9"/>
    </row>
    <row r="51" spans="1:4">
      <c r="A51" s="10" t="s">
        <v>117</v>
      </c>
      <c r="B51" s="8" t="s">
        <v>49</v>
      </c>
      <c r="C51" s="8"/>
      <c r="D51" s="9"/>
    </row>
    <row r="52" spans="1:4">
      <c r="A52" s="10" t="s">
        <v>118</v>
      </c>
      <c r="B52" s="8" t="s">
        <v>50</v>
      </c>
      <c r="C52" s="8" t="s">
        <v>51</v>
      </c>
      <c r="D52" s="9">
        <v>3</v>
      </c>
    </row>
    <row r="53" spans="1:4">
      <c r="A53" s="10" t="s">
        <v>119</v>
      </c>
      <c r="B53" s="8" t="s">
        <v>52</v>
      </c>
      <c r="C53" s="8" t="s">
        <v>51</v>
      </c>
      <c r="D53" s="9">
        <v>2</v>
      </c>
    </row>
    <row r="54" spans="1:4">
      <c r="A54" s="10" t="s">
        <v>120</v>
      </c>
      <c r="B54" s="8" t="s">
        <v>53</v>
      </c>
      <c r="C54" s="8" t="s">
        <v>51</v>
      </c>
      <c r="D54" s="9">
        <v>0</v>
      </c>
    </row>
    <row r="55" spans="1:4">
      <c r="A55" s="10" t="s">
        <v>121</v>
      </c>
      <c r="B55" s="8" t="s">
        <v>54</v>
      </c>
      <c r="C55" s="8" t="s">
        <v>51</v>
      </c>
      <c r="D55" s="9">
        <v>1</v>
      </c>
    </row>
    <row r="56" spans="1:4">
      <c r="A56" s="10" t="s">
        <v>122</v>
      </c>
      <c r="B56" s="8" t="s">
        <v>55</v>
      </c>
      <c r="C56" s="8" t="s">
        <v>51</v>
      </c>
      <c r="D56" s="9">
        <v>0.32</v>
      </c>
    </row>
    <row r="57" spans="1:4">
      <c r="A57" s="10" t="s">
        <v>123</v>
      </c>
      <c r="B57" s="8" t="s">
        <v>56</v>
      </c>
      <c r="C57" s="8" t="s">
        <v>51</v>
      </c>
      <c r="D57" s="9">
        <v>0.49</v>
      </c>
    </row>
    <row r="58" spans="1:4">
      <c r="A58" s="10" t="s">
        <v>124</v>
      </c>
      <c r="B58" s="8" t="s">
        <v>57</v>
      </c>
      <c r="C58" s="8"/>
      <c r="D58" s="9"/>
    </row>
    <row r="59" spans="1:4">
      <c r="A59" s="10" t="s">
        <v>125</v>
      </c>
      <c r="B59" s="8" t="s">
        <v>58</v>
      </c>
      <c r="C59" s="8" t="s">
        <v>59</v>
      </c>
      <c r="D59" s="9">
        <v>835.6</v>
      </c>
    </row>
    <row r="60" spans="1:4" ht="15" customHeight="1">
      <c r="A60" s="10" t="s">
        <v>126</v>
      </c>
      <c r="B60" s="8" t="s">
        <v>60</v>
      </c>
      <c r="C60" s="8" t="s">
        <v>59</v>
      </c>
      <c r="D60" s="9">
        <v>1.1000000000000001</v>
      </c>
    </row>
    <row r="61" spans="1:4" ht="15" customHeight="1">
      <c r="A61" s="10" t="s">
        <v>127</v>
      </c>
      <c r="B61" s="8" t="s">
        <v>61</v>
      </c>
      <c r="C61" s="8" t="s">
        <v>59</v>
      </c>
      <c r="D61" s="9">
        <v>145.9</v>
      </c>
    </row>
    <row r="62" spans="1:4" ht="15" customHeight="1">
      <c r="A62" s="10" t="s">
        <v>128</v>
      </c>
      <c r="B62" s="8" t="s">
        <v>62</v>
      </c>
      <c r="C62" s="8" t="s">
        <v>59</v>
      </c>
      <c r="D62" s="9">
        <v>157.5</v>
      </c>
    </row>
    <row r="63" spans="1:4" ht="15" customHeight="1">
      <c r="A63" s="10" t="s">
        <v>129</v>
      </c>
      <c r="B63" s="8" t="s">
        <v>63</v>
      </c>
      <c r="C63" s="8" t="s">
        <v>59</v>
      </c>
      <c r="D63" s="9"/>
    </row>
    <row r="64" spans="1:4">
      <c r="A64" s="10" t="s">
        <v>130</v>
      </c>
      <c r="B64" s="8" t="s">
        <v>64</v>
      </c>
      <c r="C64" s="8" t="s">
        <v>59</v>
      </c>
      <c r="D64" s="27">
        <v>196.6</v>
      </c>
    </row>
    <row r="65" spans="1:4">
      <c r="A65" s="10" t="s">
        <v>131</v>
      </c>
      <c r="B65" s="8" t="s">
        <v>65</v>
      </c>
      <c r="C65" s="8" t="s">
        <v>59</v>
      </c>
      <c r="D65" s="27">
        <v>58.1</v>
      </c>
    </row>
    <row r="66" spans="1:4">
      <c r="A66" s="10" t="s">
        <v>132</v>
      </c>
      <c r="B66" s="8" t="s">
        <v>66</v>
      </c>
      <c r="C66" s="8" t="s">
        <v>59</v>
      </c>
      <c r="D66" s="9">
        <v>193.7</v>
      </c>
    </row>
    <row r="67" spans="1:4">
      <c r="A67" s="10" t="s">
        <v>133</v>
      </c>
      <c r="B67" s="8" t="s">
        <v>67</v>
      </c>
      <c r="C67" s="8" t="s">
        <v>59</v>
      </c>
      <c r="D67" s="9">
        <f>SUM(D59:D66)-D60</f>
        <v>1587.3999999999999</v>
      </c>
    </row>
    <row r="68" spans="1:4">
      <c r="A68" s="10" t="s">
        <v>134</v>
      </c>
      <c r="B68" s="8" t="s">
        <v>68</v>
      </c>
      <c r="C68" s="8" t="s">
        <v>59</v>
      </c>
      <c r="D68" s="27">
        <v>18</v>
      </c>
    </row>
    <row r="69" spans="1:4">
      <c r="A69" s="10" t="s">
        <v>135</v>
      </c>
      <c r="B69" s="8" t="s">
        <v>69</v>
      </c>
      <c r="C69" s="8" t="s">
        <v>59</v>
      </c>
      <c r="D69" s="27">
        <v>1605.5</v>
      </c>
    </row>
    <row r="70" spans="1:4">
      <c r="A70" s="10" t="s">
        <v>136</v>
      </c>
      <c r="B70" s="8" t="s">
        <v>155</v>
      </c>
      <c r="C70" s="8" t="s">
        <v>59</v>
      </c>
      <c r="D70" s="27">
        <v>339</v>
      </c>
    </row>
    <row r="71" spans="1:4">
      <c r="A71" s="10" t="s">
        <v>137</v>
      </c>
      <c r="B71" s="8" t="s">
        <v>70</v>
      </c>
      <c r="C71" s="8" t="s">
        <v>20</v>
      </c>
      <c r="D71" s="27">
        <f>D69+D70</f>
        <v>1944.5</v>
      </c>
    </row>
    <row r="72" spans="1:4">
      <c r="A72" s="10" t="s">
        <v>138</v>
      </c>
      <c r="B72" s="8" t="s">
        <v>71</v>
      </c>
      <c r="C72" s="8" t="s">
        <v>59</v>
      </c>
      <c r="D72" s="27">
        <f>D71</f>
        <v>1944.5</v>
      </c>
    </row>
    <row r="73" spans="1:4">
      <c r="A73" s="28" t="s">
        <v>139</v>
      </c>
      <c r="B73" s="29" t="s">
        <v>162</v>
      </c>
      <c r="C73" s="29" t="s">
        <v>72</v>
      </c>
      <c r="D73" s="30"/>
    </row>
    <row r="74" spans="1:4">
      <c r="A74" s="31" t="s">
        <v>160</v>
      </c>
      <c r="B74" s="8" t="s">
        <v>165</v>
      </c>
      <c r="C74" s="29" t="s">
        <v>72</v>
      </c>
      <c r="D74" s="20">
        <v>11.13</v>
      </c>
    </row>
    <row r="75" spans="1:4">
      <c r="A75" s="31" t="s">
        <v>161</v>
      </c>
      <c r="B75" s="8" t="s">
        <v>164</v>
      </c>
      <c r="C75" s="8" t="s">
        <v>72</v>
      </c>
      <c r="D75" s="20">
        <v>12.52</v>
      </c>
    </row>
    <row r="76" spans="1:4">
      <c r="A76" s="1"/>
    </row>
    <row r="77" spans="1:4">
      <c r="A77" s="1"/>
    </row>
    <row r="78" spans="1:4">
      <c r="A78" s="1"/>
      <c r="B78" t="s">
        <v>73</v>
      </c>
    </row>
    <row r="79" spans="1:4">
      <c r="A79" s="1"/>
    </row>
    <row r="80" spans="1:4">
      <c r="B80" t="s">
        <v>74</v>
      </c>
    </row>
  </sheetData>
  <mergeCells count="6">
    <mergeCell ref="C1:D2"/>
    <mergeCell ref="B7:D7"/>
    <mergeCell ref="B37:D37"/>
    <mergeCell ref="B44:D44"/>
    <mergeCell ref="B22:D2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49" workbookViewId="0">
      <selection activeCell="I9" sqref="I9"/>
    </sheetView>
  </sheetViews>
  <sheetFormatPr defaultRowHeight="15"/>
  <cols>
    <col min="3" max="3" width="38.28515625" customWidth="1"/>
    <col min="4" max="4" width="13.140625" customWidth="1"/>
    <col min="5" max="5" width="13.28515625" customWidth="1"/>
  </cols>
  <sheetData>
    <row r="1" spans="1:5">
      <c r="A1" s="32"/>
      <c r="B1" s="32"/>
      <c r="C1" s="32"/>
      <c r="D1" s="32"/>
      <c r="E1" s="33" t="s">
        <v>173</v>
      </c>
    </row>
    <row r="2" spans="1:5">
      <c r="A2" s="32"/>
      <c r="B2" s="68" t="s">
        <v>174</v>
      </c>
      <c r="C2" s="68"/>
      <c r="D2" s="68"/>
      <c r="E2" s="68"/>
    </row>
    <row r="3" spans="1:5" ht="28.5" customHeight="1">
      <c r="A3" s="32"/>
      <c r="B3" s="69" t="str">
        <f>IF(org=0,"Не определено",org)</f>
        <v>Муниципальное унитарное предприятие жилищно-коммунального хозяйства "Южное", с.Щелкун</v>
      </c>
      <c r="C3" s="69"/>
      <c r="D3" s="69"/>
      <c r="E3" s="69"/>
    </row>
    <row r="4" spans="1:5">
      <c r="A4" s="32"/>
      <c r="B4" s="32"/>
      <c r="C4" s="34"/>
      <c r="D4" s="34"/>
      <c r="E4" s="35"/>
    </row>
    <row r="5" spans="1:5" ht="52.5" customHeight="1">
      <c r="A5" s="36"/>
      <c r="B5" s="75" t="s">
        <v>0</v>
      </c>
      <c r="C5" s="76" t="s">
        <v>175</v>
      </c>
      <c r="D5" s="76" t="s">
        <v>2</v>
      </c>
      <c r="E5" s="76" t="s">
        <v>176</v>
      </c>
    </row>
    <row r="6" spans="1:5">
      <c r="A6" s="36"/>
      <c r="B6" s="77" t="s">
        <v>177</v>
      </c>
      <c r="C6" s="77" t="s">
        <v>89</v>
      </c>
      <c r="D6" s="77" t="s">
        <v>103</v>
      </c>
      <c r="E6" s="77" t="s">
        <v>110</v>
      </c>
    </row>
    <row r="7" spans="1:5" ht="35.25" customHeight="1">
      <c r="A7" s="36"/>
      <c r="B7" s="78" t="s">
        <v>177</v>
      </c>
      <c r="C7" s="79" t="s">
        <v>178</v>
      </c>
      <c r="D7" s="80" t="s">
        <v>179</v>
      </c>
      <c r="E7" s="81">
        <f>SUM(E8:E10)</f>
        <v>1944.5</v>
      </c>
    </row>
    <row r="8" spans="1:5">
      <c r="A8" s="36"/>
      <c r="B8" s="78" t="s">
        <v>180</v>
      </c>
      <c r="C8" s="82"/>
      <c r="D8" s="82"/>
      <c r="E8" s="82"/>
    </row>
    <row r="9" spans="1:5" ht="24.75" customHeight="1">
      <c r="A9" s="37" t="s">
        <v>181</v>
      </c>
      <c r="B9" s="83" t="s">
        <v>75</v>
      </c>
      <c r="C9" s="84" t="s">
        <v>71</v>
      </c>
      <c r="D9" s="85" t="s">
        <v>179</v>
      </c>
      <c r="E9" s="86">
        <v>1944.5</v>
      </c>
    </row>
    <row r="10" spans="1:5">
      <c r="A10" s="38"/>
      <c r="B10" s="87"/>
      <c r="C10" s="88" t="s">
        <v>182</v>
      </c>
      <c r="D10" s="89"/>
      <c r="E10" s="90"/>
    </row>
    <row r="11" spans="1:5" ht="42.75" customHeight="1">
      <c r="A11" s="36"/>
      <c r="B11" s="78" t="s">
        <v>89</v>
      </c>
      <c r="C11" s="79" t="s">
        <v>183</v>
      </c>
      <c r="D11" s="80" t="s">
        <v>179</v>
      </c>
      <c r="E11" s="81">
        <f>SUM(E12:E13)+SUM(E16:E23)+E26+E29+E31+E33</f>
        <v>1605.5</v>
      </c>
    </row>
    <row r="12" spans="1:5" ht="45" customHeight="1">
      <c r="A12" s="36"/>
      <c r="B12" s="78" t="s">
        <v>90</v>
      </c>
      <c r="C12" s="91" t="s">
        <v>184</v>
      </c>
      <c r="D12" s="80" t="s">
        <v>179</v>
      </c>
      <c r="E12" s="86">
        <v>0</v>
      </c>
    </row>
    <row r="13" spans="1:5" ht="33.75" customHeight="1">
      <c r="A13" s="36"/>
      <c r="B13" s="78" t="s">
        <v>93</v>
      </c>
      <c r="C13" s="91" t="s">
        <v>185</v>
      </c>
      <c r="D13" s="80" t="s">
        <v>179</v>
      </c>
      <c r="E13" s="86">
        <v>835.6</v>
      </c>
    </row>
    <row r="14" spans="1:5" ht="32.25" customHeight="1">
      <c r="A14" s="36"/>
      <c r="B14" s="78" t="s">
        <v>186</v>
      </c>
      <c r="C14" s="92" t="s">
        <v>187</v>
      </c>
      <c r="D14" s="80" t="s">
        <v>188</v>
      </c>
      <c r="E14" s="86">
        <f>E13/E15</f>
        <v>3.9658281917418132</v>
      </c>
    </row>
    <row r="15" spans="1:5" ht="29.25" customHeight="1">
      <c r="A15" s="36"/>
      <c r="B15" s="78" t="s">
        <v>189</v>
      </c>
      <c r="C15" s="92" t="s">
        <v>190</v>
      </c>
      <c r="D15" s="80" t="s">
        <v>191</v>
      </c>
      <c r="E15" s="93">
        <v>210.7</v>
      </c>
    </row>
    <row r="16" spans="1:5" ht="34.5" customHeight="1">
      <c r="A16" s="36"/>
      <c r="B16" s="78" t="s">
        <v>94</v>
      </c>
      <c r="C16" s="91" t="s">
        <v>192</v>
      </c>
      <c r="D16" s="80" t="s">
        <v>179</v>
      </c>
      <c r="E16" s="86">
        <v>1.1000000000000001</v>
      </c>
    </row>
    <row r="17" spans="1:5" ht="34.5" customHeight="1">
      <c r="A17" s="36"/>
      <c r="B17" s="78" t="s">
        <v>95</v>
      </c>
      <c r="C17" s="91" t="s">
        <v>193</v>
      </c>
      <c r="D17" s="80" t="s">
        <v>179</v>
      </c>
      <c r="E17" s="86">
        <v>117.6</v>
      </c>
    </row>
    <row r="18" spans="1:5" ht="35.25" customHeight="1">
      <c r="A18" s="36"/>
      <c r="B18" s="78" t="s">
        <v>96</v>
      </c>
      <c r="C18" s="91" t="s">
        <v>194</v>
      </c>
      <c r="D18" s="80" t="s">
        <v>179</v>
      </c>
      <c r="E18" s="86">
        <v>35.5</v>
      </c>
    </row>
    <row r="19" spans="1:5" ht="34.5" customHeight="1">
      <c r="A19" s="36"/>
      <c r="B19" s="78" t="s">
        <v>97</v>
      </c>
      <c r="C19" s="91" t="s">
        <v>195</v>
      </c>
      <c r="D19" s="80" t="s">
        <v>179</v>
      </c>
      <c r="E19" s="86">
        <v>79</v>
      </c>
    </row>
    <row r="20" spans="1:5" ht="33.75" customHeight="1">
      <c r="A20" s="36"/>
      <c r="B20" s="78" t="s">
        <v>98</v>
      </c>
      <c r="C20" s="91" t="s">
        <v>196</v>
      </c>
      <c r="D20" s="80" t="s">
        <v>179</v>
      </c>
      <c r="E20" s="86">
        <v>22.6</v>
      </c>
    </row>
    <row r="21" spans="1:5" ht="31.5" customHeight="1">
      <c r="A21" s="36"/>
      <c r="B21" s="78" t="s">
        <v>99</v>
      </c>
      <c r="C21" s="91" t="s">
        <v>197</v>
      </c>
      <c r="D21" s="80" t="s">
        <v>179</v>
      </c>
      <c r="E21" s="86">
        <v>145.9</v>
      </c>
    </row>
    <row r="22" spans="1:5" ht="41.25" customHeight="1">
      <c r="A22" s="36"/>
      <c r="B22" s="78" t="s">
        <v>100</v>
      </c>
      <c r="C22" s="91" t="s">
        <v>198</v>
      </c>
      <c r="D22" s="80" t="s">
        <v>179</v>
      </c>
      <c r="E22" s="86">
        <v>0</v>
      </c>
    </row>
    <row r="23" spans="1:5" ht="33.75" customHeight="1">
      <c r="A23" s="36"/>
      <c r="B23" s="78" t="s">
        <v>199</v>
      </c>
      <c r="C23" s="91" t="s">
        <v>200</v>
      </c>
      <c r="D23" s="80" t="s">
        <v>179</v>
      </c>
      <c r="E23" s="86">
        <v>251.1</v>
      </c>
    </row>
    <row r="24" spans="1:5" ht="21.75" customHeight="1">
      <c r="A24" s="36"/>
      <c r="B24" s="78" t="s">
        <v>201</v>
      </c>
      <c r="C24" s="92" t="s">
        <v>202</v>
      </c>
      <c r="D24" s="80" t="s">
        <v>179</v>
      </c>
      <c r="E24" s="86">
        <v>156.4</v>
      </c>
    </row>
    <row r="25" spans="1:5" ht="21.75" customHeight="1">
      <c r="A25" s="36"/>
      <c r="B25" s="78" t="s">
        <v>203</v>
      </c>
      <c r="C25" s="92" t="s">
        <v>204</v>
      </c>
      <c r="D25" s="80" t="s">
        <v>179</v>
      </c>
      <c r="E25" s="86">
        <v>0</v>
      </c>
    </row>
    <row r="26" spans="1:5" ht="31.5" customHeight="1">
      <c r="A26" s="36"/>
      <c r="B26" s="78" t="s">
        <v>205</v>
      </c>
      <c r="C26" s="91" t="s">
        <v>206</v>
      </c>
      <c r="D26" s="80" t="s">
        <v>179</v>
      </c>
      <c r="E26" s="86">
        <v>18</v>
      </c>
    </row>
    <row r="27" spans="1:5" ht="19.5" customHeight="1">
      <c r="A27" s="36"/>
      <c r="B27" s="78" t="s">
        <v>207</v>
      </c>
      <c r="C27" s="92" t="s">
        <v>202</v>
      </c>
      <c r="D27" s="80" t="s">
        <v>179</v>
      </c>
      <c r="E27" s="86">
        <v>0</v>
      </c>
    </row>
    <row r="28" spans="1:5" ht="21.75" customHeight="1">
      <c r="A28" s="36"/>
      <c r="B28" s="78" t="s">
        <v>208</v>
      </c>
      <c r="C28" s="92" t="s">
        <v>204</v>
      </c>
      <c r="D28" s="80" t="s">
        <v>179</v>
      </c>
      <c r="E28" s="86">
        <v>0</v>
      </c>
    </row>
    <row r="29" spans="1:5" ht="33.75" customHeight="1">
      <c r="A29" s="36"/>
      <c r="B29" s="78" t="s">
        <v>209</v>
      </c>
      <c r="C29" s="91" t="s">
        <v>210</v>
      </c>
      <c r="D29" s="80" t="s">
        <v>179</v>
      </c>
      <c r="E29" s="86">
        <v>0</v>
      </c>
    </row>
    <row r="30" spans="1:5" ht="48" customHeight="1">
      <c r="A30" s="36"/>
      <c r="B30" s="78" t="s">
        <v>211</v>
      </c>
      <c r="C30" s="92" t="s">
        <v>212</v>
      </c>
      <c r="D30" s="80" t="s">
        <v>213</v>
      </c>
      <c r="E30" s="94" t="s">
        <v>214</v>
      </c>
    </row>
    <row r="31" spans="1:5" ht="60.75" customHeight="1">
      <c r="A31" s="36"/>
      <c r="B31" s="78" t="s">
        <v>215</v>
      </c>
      <c r="C31" s="91" t="s">
        <v>216</v>
      </c>
      <c r="D31" s="80" t="s">
        <v>179</v>
      </c>
      <c r="E31" s="86">
        <v>99.1</v>
      </c>
    </row>
    <row r="32" spans="1:5" ht="72.75" customHeight="1">
      <c r="A32" s="36"/>
      <c r="B32" s="78" t="s">
        <v>217</v>
      </c>
      <c r="C32" s="92" t="s">
        <v>212</v>
      </c>
      <c r="D32" s="80" t="s">
        <v>213</v>
      </c>
      <c r="E32" s="94" t="s">
        <v>214</v>
      </c>
    </row>
    <row r="33" spans="1:5" ht="65.25" customHeight="1">
      <c r="A33" s="36"/>
      <c r="B33" s="78" t="s">
        <v>218</v>
      </c>
      <c r="C33" s="91" t="s">
        <v>219</v>
      </c>
      <c r="D33" s="80" t="s">
        <v>179</v>
      </c>
      <c r="E33" s="81">
        <f>SUM(E34:E35)</f>
        <v>0</v>
      </c>
    </row>
    <row r="34" spans="1:5">
      <c r="A34" s="36"/>
      <c r="B34" s="78" t="s">
        <v>220</v>
      </c>
      <c r="C34" s="82"/>
      <c r="D34" s="82"/>
      <c r="E34" s="82"/>
    </row>
    <row r="35" spans="1:5">
      <c r="A35" s="36"/>
      <c r="B35" s="87"/>
      <c r="C35" s="95" t="s">
        <v>221</v>
      </c>
      <c r="D35" s="89"/>
      <c r="E35" s="90"/>
    </row>
    <row r="36" spans="1:5" ht="54" customHeight="1">
      <c r="A36" s="36"/>
      <c r="B36" s="78" t="s">
        <v>103</v>
      </c>
      <c r="C36" s="79" t="s">
        <v>222</v>
      </c>
      <c r="D36" s="80" t="s">
        <v>179</v>
      </c>
      <c r="E36" s="86">
        <v>0</v>
      </c>
    </row>
    <row r="37" spans="1:5" ht="48.75" customHeight="1">
      <c r="A37" s="36"/>
      <c r="B37" s="78" t="s">
        <v>104</v>
      </c>
      <c r="C37" s="91" t="s">
        <v>223</v>
      </c>
      <c r="D37" s="80" t="s">
        <v>179</v>
      </c>
      <c r="E37" s="86">
        <v>0</v>
      </c>
    </row>
    <row r="38" spans="1:5" ht="50.25" customHeight="1">
      <c r="A38" s="36"/>
      <c r="B38" s="78" t="s">
        <v>110</v>
      </c>
      <c r="C38" s="79" t="s">
        <v>224</v>
      </c>
      <c r="D38" s="80" t="s">
        <v>179</v>
      </c>
      <c r="E38" s="86">
        <v>0</v>
      </c>
    </row>
    <row r="39" spans="1:5" ht="32.25" customHeight="1">
      <c r="A39" s="36"/>
      <c r="B39" s="78" t="s">
        <v>111</v>
      </c>
      <c r="C39" s="91" t="s">
        <v>225</v>
      </c>
      <c r="D39" s="80" t="s">
        <v>179</v>
      </c>
      <c r="E39" s="86">
        <v>0</v>
      </c>
    </row>
    <row r="40" spans="1:5" ht="24" customHeight="1">
      <c r="A40" s="36"/>
      <c r="B40" s="78" t="s">
        <v>112</v>
      </c>
      <c r="C40" s="91" t="s">
        <v>226</v>
      </c>
      <c r="D40" s="80" t="s">
        <v>179</v>
      </c>
      <c r="E40" s="86">
        <v>0</v>
      </c>
    </row>
    <row r="41" spans="1:5" ht="39" customHeight="1">
      <c r="A41" s="36"/>
      <c r="B41" s="78" t="s">
        <v>117</v>
      </c>
      <c r="C41" s="79" t="s">
        <v>227</v>
      </c>
      <c r="D41" s="80" t="s">
        <v>179</v>
      </c>
      <c r="E41" s="86">
        <v>339</v>
      </c>
    </row>
    <row r="42" spans="1:5" ht="39.75" customHeight="1">
      <c r="A42" s="36"/>
      <c r="B42" s="78" t="s">
        <v>124</v>
      </c>
      <c r="C42" s="79" t="s">
        <v>228</v>
      </c>
      <c r="D42" s="80" t="s">
        <v>213</v>
      </c>
      <c r="E42" s="96"/>
    </row>
    <row r="43" spans="1:5" ht="22.5" customHeight="1">
      <c r="A43" s="36"/>
      <c r="B43" s="78" t="s">
        <v>139</v>
      </c>
      <c r="C43" s="79" t="s">
        <v>229</v>
      </c>
      <c r="D43" s="80" t="s">
        <v>230</v>
      </c>
      <c r="E43" s="86">
        <v>173.2</v>
      </c>
    </row>
    <row r="44" spans="1:5" ht="20.25" customHeight="1">
      <c r="A44" s="36"/>
      <c r="B44" s="78" t="s">
        <v>231</v>
      </c>
      <c r="C44" s="79" t="s">
        <v>232</v>
      </c>
      <c r="D44" s="80" t="s">
        <v>230</v>
      </c>
      <c r="E44" s="93">
        <v>0</v>
      </c>
    </row>
    <row r="45" spans="1:5" ht="32.25" customHeight="1">
      <c r="A45" s="36"/>
      <c r="B45" s="78" t="s">
        <v>233</v>
      </c>
      <c r="C45" s="79" t="s">
        <v>234</v>
      </c>
      <c r="D45" s="80" t="s">
        <v>230</v>
      </c>
      <c r="E45" s="93">
        <v>40.1</v>
      </c>
    </row>
    <row r="46" spans="1:5" ht="27.75" customHeight="1">
      <c r="A46" s="36"/>
      <c r="B46" s="78" t="s">
        <v>235</v>
      </c>
      <c r="C46" s="79" t="s">
        <v>236</v>
      </c>
      <c r="D46" s="80" t="s">
        <v>230</v>
      </c>
      <c r="E46" s="97">
        <f>SUM(E47:E48)</f>
        <v>173.2</v>
      </c>
    </row>
    <row r="47" spans="1:5" ht="21.75" customHeight="1">
      <c r="A47" s="36"/>
      <c r="B47" s="78" t="s">
        <v>237</v>
      </c>
      <c r="C47" s="91" t="s">
        <v>238</v>
      </c>
      <c r="D47" s="80" t="s">
        <v>230</v>
      </c>
      <c r="E47" s="93">
        <v>57.6</v>
      </c>
    </row>
    <row r="48" spans="1:5" ht="28.5" customHeight="1">
      <c r="A48" s="36"/>
      <c r="B48" s="78" t="s">
        <v>239</v>
      </c>
      <c r="C48" s="91" t="s">
        <v>240</v>
      </c>
      <c r="D48" s="80" t="s">
        <v>230</v>
      </c>
      <c r="E48" s="93">
        <v>115.6</v>
      </c>
    </row>
    <row r="49" spans="1:5" ht="22.5" customHeight="1">
      <c r="A49" s="36"/>
      <c r="B49" s="78" t="s">
        <v>241</v>
      </c>
      <c r="C49" s="79" t="s">
        <v>242</v>
      </c>
      <c r="D49" s="80" t="s">
        <v>15</v>
      </c>
      <c r="E49" s="86">
        <v>0</v>
      </c>
    </row>
    <row r="50" spans="1:5" ht="30.75" customHeight="1">
      <c r="A50" s="36"/>
      <c r="B50" s="78" t="s">
        <v>243</v>
      </c>
      <c r="C50" s="79" t="s">
        <v>244</v>
      </c>
      <c r="D50" s="80" t="s">
        <v>245</v>
      </c>
      <c r="E50" s="86">
        <v>3</v>
      </c>
    </row>
    <row r="51" spans="1:5" ht="40.5" customHeight="1">
      <c r="A51" s="36"/>
      <c r="B51" s="78" t="s">
        <v>246</v>
      </c>
      <c r="C51" s="79" t="s">
        <v>247</v>
      </c>
      <c r="D51" s="98" t="s">
        <v>191</v>
      </c>
      <c r="E51" s="86">
        <v>210.7</v>
      </c>
    </row>
    <row r="52" spans="1:5" ht="40.5" customHeight="1">
      <c r="A52" s="36"/>
      <c r="B52" s="78" t="s">
        <v>248</v>
      </c>
      <c r="C52" s="79" t="s">
        <v>249</v>
      </c>
      <c r="D52" s="80" t="s">
        <v>15</v>
      </c>
      <c r="E52" s="86">
        <v>10</v>
      </c>
    </row>
    <row r="53" spans="1:5" ht="21.75" customHeight="1">
      <c r="A53" s="36"/>
      <c r="B53" s="78" t="s">
        <v>250</v>
      </c>
      <c r="C53" s="91" t="s">
        <v>251</v>
      </c>
      <c r="D53" s="80" t="s">
        <v>15</v>
      </c>
      <c r="E53" s="86">
        <v>0</v>
      </c>
    </row>
    <row r="54" spans="1:5" ht="48" customHeight="1">
      <c r="A54" s="36"/>
      <c r="B54" s="78" t="s">
        <v>252</v>
      </c>
      <c r="C54" s="79" t="s">
        <v>253</v>
      </c>
      <c r="D54" s="80" t="s">
        <v>15</v>
      </c>
      <c r="E54" s="86">
        <v>0</v>
      </c>
    </row>
    <row r="55" spans="1:5">
      <c r="A55" s="36"/>
      <c r="B55" s="78" t="s">
        <v>254</v>
      </c>
      <c r="C55" s="82"/>
      <c r="D55" s="82"/>
      <c r="E55" s="82"/>
    </row>
    <row r="56" spans="1:5">
      <c r="A56" s="36"/>
      <c r="B56" s="87"/>
      <c r="C56" s="88" t="s">
        <v>255</v>
      </c>
      <c r="D56" s="89"/>
      <c r="E56" s="90"/>
    </row>
    <row r="57" spans="1:5">
      <c r="A57" s="36"/>
      <c r="B57" s="78" t="s">
        <v>256</v>
      </c>
      <c r="C57" s="79" t="s">
        <v>257</v>
      </c>
      <c r="D57" s="80" t="s">
        <v>213</v>
      </c>
      <c r="E57" s="99"/>
    </row>
    <row r="58" spans="1:5">
      <c r="A58" s="36"/>
      <c r="B58" s="74"/>
      <c r="C58" s="74"/>
      <c r="D58" s="74"/>
      <c r="E58" s="74"/>
    </row>
    <row r="59" spans="1:5">
      <c r="A59" s="36"/>
      <c r="B59" s="36"/>
      <c r="C59" s="36"/>
      <c r="D59" s="36"/>
      <c r="E59" s="36"/>
    </row>
    <row r="60" spans="1:5" ht="36.75" customHeight="1">
      <c r="A60" s="36"/>
      <c r="B60" s="39"/>
      <c r="C60" s="70"/>
      <c r="D60" s="70"/>
      <c r="E60" s="70"/>
    </row>
    <row r="61" spans="1:5" ht="30" customHeight="1">
      <c r="A61" s="36"/>
      <c r="B61" s="39"/>
      <c r="C61" s="70"/>
      <c r="D61" s="70"/>
      <c r="E61" s="70"/>
    </row>
    <row r="62" spans="1:5" ht="72" customHeight="1">
      <c r="A62" s="36"/>
      <c r="B62" s="40"/>
      <c r="C62" s="71"/>
      <c r="D62" s="71"/>
      <c r="E62" s="71"/>
    </row>
    <row r="63" spans="1:5" ht="48.75" customHeight="1">
      <c r="A63" s="36"/>
      <c r="B63" s="36"/>
      <c r="C63" s="70"/>
      <c r="D63" s="70"/>
      <c r="E63" s="70"/>
    </row>
  </sheetData>
  <mergeCells count="6">
    <mergeCell ref="C63:E63"/>
    <mergeCell ref="B2:E2"/>
    <mergeCell ref="B3:E3"/>
    <mergeCell ref="C60:E60"/>
    <mergeCell ref="C61:E61"/>
    <mergeCell ref="C62:E62"/>
  </mergeCells>
  <dataValidations count="6">
    <dataValidation type="decimal" allowBlank="1" showErrorMessage="1" errorTitle="Ошибка" error="Допускается ввод только действительных чисел!" sqref="E38:E39 E41">
      <formula1>-9.99999999999999E+37</formula1>
      <formula2>9.99999999999999E+37</formula2>
    </dataValidation>
    <dataValidation type="decimal" allowBlank="1" showErrorMessage="1" errorTitle="Ошибка" error="Допускается ввод от 0 до 100%!" sqref="E49 E52:E54">
      <formula1>0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D51">
      <formula1>unit_for_List02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E42">
      <formula1>900</formula1>
    </dataValidation>
    <dataValidation type="decimal" allowBlank="1" showErrorMessage="1" errorTitle="Ошибка" error="Допускается ввод только неотрицательных чисел!" sqref="E43:E45 E47:E48 E50:E51 E36:E37 E40 E31 E12:E29 E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57 C9">
      <formula1>900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topLeftCell="A19" workbookViewId="0">
      <selection activeCell="C37" sqref="C37"/>
    </sheetView>
  </sheetViews>
  <sheetFormatPr defaultRowHeight="15"/>
  <cols>
    <col min="3" max="3" width="50.7109375" customWidth="1"/>
    <col min="4" max="4" width="12.85546875" customWidth="1"/>
  </cols>
  <sheetData>
    <row r="1" spans="1:4">
      <c r="A1" s="32"/>
      <c r="B1" s="32"/>
      <c r="C1" s="32"/>
      <c r="D1" s="33" t="s">
        <v>258</v>
      </c>
    </row>
    <row r="2" spans="1:4" ht="33.75" customHeight="1">
      <c r="A2" s="32"/>
      <c r="B2" s="72" t="s">
        <v>259</v>
      </c>
      <c r="C2" s="72"/>
      <c r="D2" s="72"/>
    </row>
    <row r="3" spans="1:4" ht="33" customHeight="1">
      <c r="A3" s="32"/>
      <c r="B3" s="73" t="str">
        <f>IF(org=0,"Не определено",org)</f>
        <v>Муниципальное унитарное предприятие жилищно-коммунального хозяйства "Южное", с.Щелкун</v>
      </c>
      <c r="C3" s="73"/>
      <c r="D3" s="73"/>
    </row>
    <row r="4" spans="1:4">
      <c r="A4" s="32"/>
      <c r="B4" s="32"/>
      <c r="C4" s="34"/>
      <c r="D4" s="35"/>
    </row>
    <row r="5" spans="1:4" ht="43.5" customHeight="1">
      <c r="A5" s="36"/>
      <c r="B5" s="75" t="s">
        <v>0</v>
      </c>
      <c r="C5" s="76" t="s">
        <v>175</v>
      </c>
      <c r="D5" s="76" t="s">
        <v>176</v>
      </c>
    </row>
    <row r="6" spans="1:4">
      <c r="A6" s="36"/>
      <c r="B6" s="77" t="s">
        <v>177</v>
      </c>
      <c r="C6" s="77" t="s">
        <v>89</v>
      </c>
      <c r="D6" s="77" t="s">
        <v>103</v>
      </c>
    </row>
    <row r="7" spans="1:4" ht="39.75" customHeight="1">
      <c r="A7" s="36"/>
      <c r="B7" s="78">
        <v>1</v>
      </c>
      <c r="C7" s="79" t="s">
        <v>260</v>
      </c>
      <c r="D7" s="86">
        <v>0</v>
      </c>
    </row>
    <row r="8" spans="1:4" ht="44.25" customHeight="1">
      <c r="A8" s="36"/>
      <c r="B8" s="78" t="s">
        <v>89</v>
      </c>
      <c r="C8" s="79" t="s">
        <v>261</v>
      </c>
      <c r="D8" s="100">
        <f>SUMIF($G$12:$G$13,"c",$F$12:$F$13)</f>
        <v>0</v>
      </c>
    </row>
    <row r="9" spans="1:4">
      <c r="A9" s="36"/>
      <c r="B9" s="78" t="s">
        <v>275</v>
      </c>
      <c r="C9" s="79"/>
      <c r="D9" s="101"/>
    </row>
    <row r="10" spans="1:4">
      <c r="A10" s="36"/>
      <c r="B10" s="87"/>
      <c r="C10" s="95" t="s">
        <v>262</v>
      </c>
      <c r="D10" s="90"/>
    </row>
    <row r="11" spans="1:4" ht="34.5" customHeight="1">
      <c r="A11" s="36"/>
      <c r="B11" s="78" t="s">
        <v>103</v>
      </c>
      <c r="C11" s="79" t="s">
        <v>263</v>
      </c>
      <c r="D11" s="86">
        <v>0</v>
      </c>
    </row>
    <row r="12" spans="1:4" ht="29.25" customHeight="1">
      <c r="A12" s="36"/>
      <c r="B12" s="78" t="s">
        <v>110</v>
      </c>
      <c r="C12" s="79" t="s">
        <v>264</v>
      </c>
      <c r="D12" s="102">
        <v>390</v>
      </c>
    </row>
    <row r="13" spans="1:4" ht="16.5" customHeight="1">
      <c r="A13" s="36"/>
      <c r="B13" s="78" t="s">
        <v>111</v>
      </c>
      <c r="C13" s="91" t="s">
        <v>265</v>
      </c>
      <c r="D13" s="102">
        <v>0</v>
      </c>
    </row>
    <row r="14" spans="1:4" ht="11.25" customHeight="1">
      <c r="A14" s="36"/>
      <c r="B14" s="78" t="s">
        <v>112</v>
      </c>
      <c r="C14" s="91" t="s">
        <v>266</v>
      </c>
      <c r="D14" s="102">
        <v>0</v>
      </c>
    </row>
    <row r="15" spans="1:4" ht="19.5" customHeight="1">
      <c r="A15" s="36"/>
      <c r="B15" s="78" t="s">
        <v>113</v>
      </c>
      <c r="C15" s="91" t="s">
        <v>267</v>
      </c>
      <c r="D15" s="102">
        <v>0</v>
      </c>
    </row>
    <row r="16" spans="1:4" ht="21" customHeight="1">
      <c r="A16" s="36"/>
      <c r="B16" s="78" t="s">
        <v>114</v>
      </c>
      <c r="C16" s="92" t="s">
        <v>268</v>
      </c>
      <c r="D16" s="102">
        <v>0</v>
      </c>
    </row>
    <row r="17" spans="1:4" ht="21.75" customHeight="1">
      <c r="A17" s="36"/>
      <c r="B17" s="78" t="s">
        <v>276</v>
      </c>
      <c r="C17" s="92" t="s">
        <v>269</v>
      </c>
      <c r="D17" s="102">
        <v>0</v>
      </c>
    </row>
    <row r="18" spans="1:4" ht="24.75" customHeight="1">
      <c r="A18" s="36"/>
      <c r="B18" s="78" t="s">
        <v>115</v>
      </c>
      <c r="C18" s="91" t="s">
        <v>270</v>
      </c>
      <c r="D18" s="102">
        <v>195</v>
      </c>
    </row>
    <row r="19" spans="1:4" ht="24.75" customHeight="1">
      <c r="A19" s="36"/>
      <c r="B19" s="78" t="s">
        <v>277</v>
      </c>
      <c r="C19" s="91" t="s">
        <v>271</v>
      </c>
      <c r="D19" s="102">
        <v>195</v>
      </c>
    </row>
    <row r="20" spans="1:4" ht="41.25" customHeight="1">
      <c r="A20" s="36"/>
      <c r="B20" s="78" t="s">
        <v>117</v>
      </c>
      <c r="C20" s="79" t="s">
        <v>272</v>
      </c>
      <c r="D20" s="102">
        <v>0</v>
      </c>
    </row>
    <row r="21" spans="1:4" ht="18" customHeight="1">
      <c r="A21" s="36"/>
      <c r="B21" s="78" t="s">
        <v>118</v>
      </c>
      <c r="C21" s="91" t="s">
        <v>265</v>
      </c>
      <c r="D21" s="102">
        <v>0</v>
      </c>
    </row>
    <row r="22" spans="1:4" ht="15.75" customHeight="1">
      <c r="A22" s="36"/>
      <c r="B22" s="78" t="s">
        <v>122</v>
      </c>
      <c r="C22" s="91" t="s">
        <v>266</v>
      </c>
      <c r="D22" s="102">
        <v>0</v>
      </c>
    </row>
    <row r="23" spans="1:4" ht="24" customHeight="1">
      <c r="A23" s="36"/>
      <c r="B23" s="78" t="s">
        <v>123</v>
      </c>
      <c r="C23" s="91" t="s">
        <v>267</v>
      </c>
      <c r="D23" s="102">
        <v>0</v>
      </c>
    </row>
    <row r="24" spans="1:4" ht="21.75" customHeight="1">
      <c r="A24" s="36"/>
      <c r="B24" s="78" t="s">
        <v>278</v>
      </c>
      <c r="C24" s="92" t="s">
        <v>268</v>
      </c>
      <c r="D24" s="102">
        <v>0</v>
      </c>
    </row>
    <row r="25" spans="1:4" ht="21.75" customHeight="1">
      <c r="A25" s="36"/>
      <c r="B25" s="78" t="s">
        <v>279</v>
      </c>
      <c r="C25" s="92" t="s">
        <v>269</v>
      </c>
      <c r="D25" s="102">
        <v>0</v>
      </c>
    </row>
    <row r="26" spans="1:4" ht="22.5" customHeight="1">
      <c r="A26" s="36"/>
      <c r="B26" s="78" t="s">
        <v>280</v>
      </c>
      <c r="C26" s="91" t="s">
        <v>270</v>
      </c>
      <c r="D26" s="102">
        <v>0</v>
      </c>
    </row>
    <row r="27" spans="1:4" ht="21" customHeight="1">
      <c r="A27" s="36"/>
      <c r="B27" s="78" t="s">
        <v>281</v>
      </c>
      <c r="C27" s="91" t="s">
        <v>271</v>
      </c>
      <c r="D27" s="102">
        <v>0</v>
      </c>
    </row>
    <row r="28" spans="1:4" ht="36" customHeight="1">
      <c r="A28" s="36"/>
      <c r="B28" s="78" t="s">
        <v>124</v>
      </c>
      <c r="C28" s="79" t="s">
        <v>273</v>
      </c>
      <c r="D28" s="86">
        <v>0</v>
      </c>
    </row>
    <row r="29" spans="1:4" ht="36" customHeight="1">
      <c r="A29" s="36"/>
      <c r="B29" s="78" t="s">
        <v>139</v>
      </c>
      <c r="C29" s="79" t="s">
        <v>274</v>
      </c>
      <c r="D29" s="86">
        <v>30</v>
      </c>
    </row>
    <row r="30" spans="1:4">
      <c r="A30" s="36"/>
      <c r="B30" s="78" t="s">
        <v>231</v>
      </c>
      <c r="C30" s="79" t="s">
        <v>257</v>
      </c>
      <c r="D30" s="99"/>
    </row>
    <row r="31" spans="1:4">
      <c r="A31" s="36"/>
      <c r="B31" s="74"/>
      <c r="C31" s="74"/>
      <c r="D31" s="74"/>
    </row>
    <row r="32" spans="1:4">
      <c r="A32" s="36"/>
      <c r="B32" s="39"/>
      <c r="C32" s="41"/>
      <c r="D32" s="42"/>
    </row>
    <row r="33" spans="1:4">
      <c r="A33" s="36"/>
      <c r="B33" s="43"/>
      <c r="C33" s="44"/>
      <c r="D33" s="44"/>
    </row>
    <row r="34" spans="1:4">
      <c r="A34" s="36"/>
      <c r="B34" s="36"/>
      <c r="C34" s="36"/>
      <c r="D34" s="36"/>
    </row>
  </sheetData>
  <mergeCells count="2">
    <mergeCell ref="B2:D2"/>
    <mergeCell ref="B3:D3"/>
  </mergeCells>
  <dataValidations count="4">
    <dataValidation type="decimal" allowBlank="1" showErrorMessage="1" errorTitle="Ошибка" error="Допускается ввод от 0 до 100%!" sqref="D28 D11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sqref="D30">
      <formula1>900</formula1>
    </dataValidation>
    <dataValidation type="whole" allowBlank="1" showErrorMessage="1" errorTitle="Ошибка" error="Допускается ввод только неотрицательных целых чисел!" sqref="D12:D27 D8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29 D7 D9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Тарифы в 2013</vt:lpstr>
      <vt:lpstr>ФХД</vt:lpstr>
      <vt:lpstr>ФХД.</vt:lpstr>
      <vt:lpstr>Потр.характеристики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2014-04-16T04:50:07Z</dcterms:modified>
</cp:coreProperties>
</file>