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оказатели- факт" sheetId="1" r:id="rId1"/>
    <sheet name="Потребительские характ." sheetId="2" r:id="rId2"/>
  </sheets>
  <externalReferences>
    <externalReference r:id="rId3"/>
    <externalReference r:id="rId4"/>
  </externalReferences>
  <definedNames>
    <definedName name="flagSum_List02_2">'показатели- факт'!#REF!</definedName>
    <definedName name="kind_of_fuels">[1]TEHSHEET!$M$2:$M$29</definedName>
    <definedName name="kind_of_purchase_method">[1]TEHSHEET!$O$2:$O$4</definedName>
    <definedName name="org">[2]Титульный!$F$17</definedName>
    <definedName name="unit_for_List02">[2]TEHSHEET!$T$2:$T$3</definedName>
  </definedNames>
  <calcPr calcId="125725"/>
</workbook>
</file>

<file path=xl/calcChain.xml><?xml version="1.0" encoding="utf-8"?>
<calcChain xmlns="http://schemas.openxmlformats.org/spreadsheetml/2006/main">
  <c r="E42" i="1"/>
  <c r="B13"/>
  <c r="E55"/>
  <c r="E53" s="1"/>
  <c r="E43"/>
  <c r="E39"/>
  <c r="E10" s="1"/>
  <c r="E14"/>
  <c r="E6"/>
  <c r="B2"/>
  <c r="A7" i="2" l="1"/>
</calcChain>
</file>

<file path=xl/sharedStrings.xml><?xml version="1.0" encoding="utf-8"?>
<sst xmlns="http://schemas.openxmlformats.org/spreadsheetml/2006/main" count="205" uniqueCount="146">
  <si>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</si>
  <si>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</si>
  <si>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</si>
  <si>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</si>
  <si>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</si>
  <si>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</si>
  <si>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</si>
  <si>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</si>
  <si>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</si>
  <si>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</si>
  <si>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</si>
  <si>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2.2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</si>
  <si>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</si>
  <si>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</si>
  <si>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</si>
  <si>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</si>
  <si>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</si>
  <si>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</si>
  <si>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</si>
  <si>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</si>
  <si>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</si>
  <si>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</si>
  <si>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</si>
  <si>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</si>
  <si>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</si>
  <si>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</si>
  <si>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</si>
  <si>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</si>
  <si>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</si>
  <si>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</si>
  <si>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</si>
  <si>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</si>
  <si>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Расходы на текущий ремонт</t>
  </si>
  <si>
    <t>Расходы на капитальный ремонт</t>
  </si>
  <si>
    <t>2.11</t>
  </si>
  <si>
    <t>Общехозяйственные расходы, в том числе отнесенные к ним: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</si>
  <si>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</si>
  <si>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</si>
  <si>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</si>
  <si>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</si>
  <si>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</si>
  <si>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</si>
  <si>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</si>
  <si>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2.13.1</t>
  </si>
  <si>
    <t>2.14</t>
  </si>
  <si>
    <t>Добавить прочие расходы</t>
  </si>
  <si>
    <t>Чистая прибыль, полученная от регулируемого вида деятельности, в том числе:</t>
  </si>
  <si>
    <t>4.1</t>
  </si>
  <si>
    <t>Стоимость переоценки основных фондов</t>
  </si>
  <si>
    <t>5</t>
  </si>
  <si>
    <t>6</t>
  </si>
  <si>
    <t>7</t>
  </si>
  <si>
    <t>тыс м3</t>
  </si>
  <si>
    <t>8</t>
  </si>
  <si>
    <t>9</t>
  </si>
  <si>
    <t>10</t>
  </si>
  <si>
    <t>11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</si>
  <si>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</si>
  <si>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</si>
  <si>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</si>
  <si>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</si>
  <si>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14</t>
  </si>
  <si>
    <t>15</t>
  </si>
  <si>
    <t>Средняя продолжительность рассмотрения заявок на подключение (технологическое присоединение), дней</t>
  </si>
  <si>
    <t xml:space="preserve">                                                                                                            коммунального комплекса, утвержденными</t>
  </si>
  <si>
    <t xml:space="preserve">                                                                                                            информации организациями</t>
  </si>
  <si>
    <t xml:space="preserve">                                                                                                            В соответствии со стандартами раскрытия</t>
  </si>
  <si>
    <t xml:space="preserve">                                                                                                            Приказом ФСТ России от 15.05.2013г. № 129</t>
  </si>
  <si>
    <t>Значение</t>
  </si>
  <si>
    <t>Показатели надежности и качества, установленные в соответствии с законодательством РФ</t>
  </si>
  <si>
    <t>Доля числа исполненных в срок договоров о подключении (технологическом присоединении), %</t>
  </si>
  <si>
    <t>Комментарии</t>
  </si>
  <si>
    <t xml:space="preserve">Информация об основных потребительских характеристиках регулируемых товаров и услуг </t>
  </si>
  <si>
    <t xml:space="preserve">Количество аварий на тепловых сетях (единиц на км) </t>
  </si>
  <si>
    <t>Количество аварий на источниках тепловой энергии (единиц на источник)</t>
  </si>
  <si>
    <t>Ссылка на документы</t>
  </si>
  <si>
    <t>ПРИКАЗ</t>
  </si>
  <si>
    <t>от 26 июля 2013 г. N 310</t>
  </si>
  <si>
    <t>ОБ УТВЕРЖДЕНИИ МЕТОДИЧЕСКИХ УКАЗАНИЙ</t>
  </si>
  <si>
    <t>ПО АНАЛИЗУ ПОКАЗАТЕЛЕЙ, ИСПОЛЬЗУЕМЫХ ДЛЯ ОЦЕНКИ НАДЕЖНОСТИ</t>
  </si>
  <si>
    <t>СИСТЕМ ТЕПЛОСНАБЖЕНИЯ</t>
  </si>
  <si>
    <t>прямые договора без торгов</t>
  </si>
  <si>
    <t>1.1</t>
  </si>
  <si>
    <t>Выручка от регулируемой деятельности (производство, передача и сбыт тепловой энергии)</t>
  </si>
  <si>
    <t>Добавить вид деятельности</t>
  </si>
  <si>
    <t>Расходы на покупаемую тепловую энергию (мощность), теплоноситель</t>
  </si>
  <si>
    <t>Расходы на топливо</t>
  </si>
  <si>
    <t>газ природный по регулируемой цене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</si>
  <si>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</si>
  <si>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</si>
  <si>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</si>
  <si>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</si>
  <si>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</si>
  <si>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2.3.1</t>
  </si>
  <si>
    <t>2.3.2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</si>
  <si>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</si>
  <si>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</si>
  <si>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2.12.2</t>
  </si>
  <si>
    <t>2.13.2</t>
  </si>
  <si>
    <t>2.14.1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</si>
  <si>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</si>
  <si>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</si>
  <si>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</si>
  <si>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Размер расходования чистой прибыли на финансирование мероприятий, предусмотренных инвестиционной программой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</si>
  <si>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</si>
  <si>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</si>
  <si>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</si>
  <si>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Годовая бухгалтерская отчетность, включая бухгалтерский баланс и приложения к нему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</si>
  <si>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</si>
  <si>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</si>
  <si>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8.0</t>
  </si>
  <si>
    <t>Добавить источник тепловой энергии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</si>
  <si>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</si>
  <si>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</si>
  <si>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</si>
  <si>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</si>
  <si>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</si>
  <si>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</si>
  <si>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</si>
  <si>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</si>
  <si>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</si>
  <si>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</si>
  <si>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</si>
  <si>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</si>
  <si>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</si>
  <si>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</si>
  <si>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</si>
  <si>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</si>
  <si>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</si>
  <si>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17.0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</si>
  <si>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</si>
  <si>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</si>
  <si>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</si>
  <si>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</si>
  <si>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</si>
  <si>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</si>
  <si>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20</t>
  </si>
  <si>
    <t>2.2.1.1</t>
  </si>
  <si>
    <t>2.2.1.2</t>
  </si>
  <si>
    <t>2.2.1.3</t>
  </si>
  <si>
    <t>2.2.1.4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</si>
  <si>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11"/>
        <color theme="1"/>
        <rFont val="Calibri"/>
        <family val="2"/>
        <charset val="204"/>
        <scheme val="minor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</si>
  <si>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1.0</t>
  </si>
  <si>
    <t>2.15.0</t>
  </si>
  <si>
    <t>2.2.1.5</t>
  </si>
  <si>
    <t>http://щелкун-жкх.рф</t>
  </si>
</sst>
</file>

<file path=xl/styles.xml><?xml version="1.0" encoding="utf-8"?>
<styleSheet xmlns="http://schemas.openxmlformats.org/spreadsheetml/2006/main">
  <numFmts count="1">
    <numFmt numFmtId="164" formatCode="#,##0.00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1" applyBorder="0">
      <alignment horizontal="center" vertical="center" wrapText="1"/>
    </xf>
    <xf numFmtId="0" fontId="1" fillId="0" borderId="0"/>
    <xf numFmtId="0" fontId="8" fillId="0" borderId="0"/>
    <xf numFmtId="0" fontId="10" fillId="0" borderId="0" applyBorder="0">
      <alignment horizontal="center" vertical="center" wrapText="1"/>
    </xf>
    <xf numFmtId="0" fontId="11" fillId="0" borderId="0"/>
    <xf numFmtId="0" fontId="13" fillId="0" borderId="0"/>
  </cellStyleXfs>
  <cellXfs count="63">
    <xf numFmtId="0" fontId="0" fillId="0" borderId="0" xfId="0"/>
    <xf numFmtId="0" fontId="7" fillId="0" borderId="0" xfId="0" applyFont="1"/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right" vertical="center" wrapText="1"/>
    </xf>
    <xf numFmtId="0" fontId="2" fillId="0" borderId="0" xfId="7" applyFont="1" applyFill="1" applyBorder="1" applyAlignment="1" applyProtection="1">
      <alignment horizontal="right" vertical="center"/>
    </xf>
    <xf numFmtId="0" fontId="12" fillId="0" borderId="0" xfId="7" applyFont="1" applyFill="1" applyBorder="1" applyAlignment="1" applyProtection="1">
      <alignment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49" fontId="4" fillId="2" borderId="2" xfId="2" applyNumberFormat="1" applyFont="1" applyFill="1" applyBorder="1" applyAlignment="1" applyProtection="1">
      <alignment horizontal="center" vertical="center" wrapText="1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4" fontId="0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2" fillId="7" borderId="2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</xf>
    <xf numFmtId="4" fontId="2" fillId="3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0" fontId="2" fillId="0" borderId="2" xfId="1" applyFont="1" applyFill="1" applyBorder="1" applyAlignment="1" applyProtection="1">
      <alignment horizontal="left" vertical="center" wrapText="1" indent="1"/>
    </xf>
    <xf numFmtId="4" fontId="2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 indent="2"/>
    </xf>
    <xf numFmtId="164" fontId="2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2" fillId="6" borderId="2" xfId="3" applyNumberFormat="1" applyFont="1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left" vertical="center" indent="2"/>
    </xf>
    <xf numFmtId="49" fontId="6" fillId="4" borderId="2" xfId="0" applyNumberFormat="1" applyFont="1" applyFill="1" applyBorder="1" applyAlignment="1" applyProtection="1">
      <alignment horizontal="left" vertical="center"/>
    </xf>
    <xf numFmtId="49" fontId="6" fillId="4" borderId="2" xfId="0" applyNumberFormat="1" applyFont="1" applyFill="1" applyBorder="1" applyAlignment="1" applyProtection="1">
      <alignment horizontal="right" vertical="center"/>
    </xf>
    <xf numFmtId="164" fontId="2" fillId="3" borderId="2" xfId="1" applyNumberFormat="1" applyFont="1" applyFill="1" applyBorder="1" applyAlignment="1" applyProtection="1">
      <alignment horizontal="right" vertical="center" wrapText="1"/>
    </xf>
    <xf numFmtId="0" fontId="0" fillId="0" borderId="5" xfId="0" applyBorder="1"/>
    <xf numFmtId="0" fontId="0" fillId="0" borderId="2" xfId="0" applyBorder="1"/>
    <xf numFmtId="0" fontId="0" fillId="0" borderId="2" xfId="0" applyFont="1" applyBorder="1"/>
    <xf numFmtId="4" fontId="0" fillId="5" borderId="5" xfId="1" applyNumberFormat="1" applyFont="1" applyFill="1" applyBorder="1" applyAlignment="1" applyProtection="1">
      <alignment horizontal="right" vertical="center" wrapText="1"/>
      <protection locked="0"/>
    </xf>
    <xf numFmtId="4" fontId="0" fillId="5" borderId="7" xfId="1" applyNumberFormat="1" applyFont="1" applyFill="1" applyBorder="1" applyAlignment="1" applyProtection="1">
      <alignment horizontal="right" vertical="center" wrapText="1"/>
      <protection locked="0"/>
    </xf>
    <xf numFmtId="4" fontId="0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10" xfId="1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49" fontId="3" fillId="4" borderId="2" xfId="0" applyNumberFormat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6" fillId="4" borderId="2" xfId="0" applyNumberFormat="1" applyFont="1" applyFill="1" applyBorder="1" applyAlignment="1" applyProtection="1">
      <alignment horizontal="left" vertical="center" indent="1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49" fontId="0" fillId="5" borderId="2" xfId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" xfId="1" applyFont="1" applyFill="1" applyBorder="1" applyAlignment="1" applyProtection="1">
      <alignment horizontal="center" vertical="center" wrapText="1"/>
    </xf>
    <xf numFmtId="0" fontId="0" fillId="5" borderId="2" xfId="1" applyNumberFormat="1" applyFont="1" applyFill="1" applyBorder="1" applyAlignment="1" applyProtection="1">
      <alignment horizontal="left" vertical="center" wrapText="1" indent="2"/>
      <protection locked="0"/>
    </xf>
    <xf numFmtId="14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3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" xfId="1" applyFont="1" applyFill="1" applyBorder="1" applyAlignment="1" applyProtection="1">
      <alignment horizontal="left" vertical="center" wrapText="1" indent="1"/>
    </xf>
    <xf numFmtId="164" fontId="0" fillId="5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10" fontId="0" fillId="0" borderId="0" xfId="0" applyNumberFormat="1"/>
    <xf numFmtId="0" fontId="9" fillId="0" borderId="3" xfId="4" applyFont="1" applyBorder="1" applyAlignment="1">
      <alignment horizontal="center" vertical="center" wrapText="1"/>
    </xf>
    <xf numFmtId="0" fontId="2" fillId="0" borderId="4" xfId="5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17" fillId="0" borderId="2" xfId="0" applyFont="1" applyBorder="1"/>
  </cellXfs>
  <cellStyles count="8">
    <cellStyle name="Заголовок" xfId="5"/>
    <cellStyle name="ЗаголовокСтолбца" xfId="2"/>
    <cellStyle name="Обычный" xfId="0" builtinId="0"/>
    <cellStyle name="Обычный 12" xfId="6"/>
    <cellStyle name="Обычный_Forma_5_Книга2" xfId="7"/>
    <cellStyle name="Обычный_ЖКУ_проект3" xfId="3"/>
    <cellStyle name="Обычный_Мониторинг инвестиций" xfId="1"/>
    <cellStyle name="Обычный_Шаблон по источникам для Модуля Реестр (2)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0</xdr:rowOff>
    </xdr:to>
    <xdr:pic macro="[1]!modInfo.MainSheetHelp">
      <xdr:nvPicPr>
        <xdr:cNvPr id="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45;&#1048;&#1040;&#1057;/2014/&#1040;&#1087;&#1088;&#1077;&#1083;&#1100;%202014/JKH.OPEN.INFO.BALANCE.WARM(v6.0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45;&#1048;&#1040;&#1057;/2014/&#1040;&#1087;&#1088;&#1077;&#1083;&#1100;%202014/JKH.OPEN.INFO.BALANCE.HVS(v6.0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  <sheetName val="JKH.OPEN.INFO.BALANCE.WARM(v6"/>
    </sheetNames>
    <definedNames>
      <definedName name="modInfo.MainSheetHelp"/>
    </definedNames>
    <sheetDataSet>
      <sheetData sheetId="0"/>
      <sheetData sheetId="1"/>
      <sheetData sheetId="2"/>
      <sheetData sheetId="3"/>
      <sheetData sheetId="4"/>
      <sheetData sheetId="5">
        <row r="18">
          <cell r="D18" t="str">
            <v>2.2.1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 t="str">
            <v>газ природный по регулируемой цене</v>
          </cell>
          <cell r="O2" t="str">
            <v>торги/аукционы</v>
          </cell>
        </row>
        <row r="3">
          <cell r="M3" t="str">
            <v>газ природный по нерегулируемой цене</v>
          </cell>
          <cell r="O3" t="str">
            <v>прямые договора без торгов</v>
          </cell>
        </row>
        <row r="4">
          <cell r="M4" t="str">
            <v>газ сжиженный</v>
          </cell>
          <cell r="O4" t="str">
            <v>прочее</v>
          </cell>
        </row>
        <row r="5">
          <cell r="M5" t="str">
            <v>газовый конденсат</v>
          </cell>
        </row>
        <row r="6">
          <cell r="M6" t="str">
            <v>гшз</v>
          </cell>
        </row>
        <row r="7">
          <cell r="M7" t="str">
            <v>мазут</v>
          </cell>
        </row>
        <row r="8">
          <cell r="M8" t="str">
            <v>нефть</v>
          </cell>
        </row>
        <row r="9">
          <cell r="M9" t="str">
            <v>дизельное топливо</v>
          </cell>
        </row>
        <row r="10">
          <cell r="M10" t="str">
            <v>уголь бурый</v>
          </cell>
        </row>
        <row r="11">
          <cell r="M11" t="str">
            <v>уголь каменный</v>
          </cell>
        </row>
        <row r="12">
          <cell r="M12" t="str">
            <v>торф</v>
          </cell>
        </row>
        <row r="13">
          <cell r="M13" t="str">
            <v>дрова</v>
          </cell>
        </row>
        <row r="14">
          <cell r="M14" t="str">
            <v>опил</v>
          </cell>
        </row>
        <row r="15">
          <cell r="M15" t="str">
            <v>отходы березовые</v>
          </cell>
        </row>
        <row r="16">
          <cell r="M16" t="str">
            <v>отходы осиновые</v>
          </cell>
        </row>
        <row r="17">
          <cell r="M17" t="str">
            <v>печное топливо</v>
          </cell>
        </row>
        <row r="18">
          <cell r="M18" t="str">
            <v>пилеты</v>
          </cell>
        </row>
        <row r="19">
          <cell r="M19" t="str">
            <v>смола</v>
          </cell>
        </row>
        <row r="20">
          <cell r="M20" t="str">
            <v>щепа</v>
          </cell>
        </row>
        <row r="21">
          <cell r="M21" t="str">
            <v>горючий сланец</v>
          </cell>
        </row>
        <row r="22">
          <cell r="M22" t="str">
            <v>керосин</v>
          </cell>
        </row>
        <row r="23">
          <cell r="M23" t="str">
            <v>кислородно-водородная смесь</v>
          </cell>
        </row>
        <row r="24">
          <cell r="M24" t="str">
            <v>электроэнергия (НН)</v>
          </cell>
        </row>
        <row r="25">
          <cell r="M25" t="str">
            <v>электроэнергия (СН1)</v>
          </cell>
        </row>
        <row r="26">
          <cell r="M26" t="str">
            <v>электроэнергия (СН2)</v>
          </cell>
        </row>
        <row r="27">
          <cell r="M27" t="str">
            <v>электроэнергия (ВН)</v>
          </cell>
        </row>
        <row r="28">
          <cell r="M28" t="str">
            <v>мощность</v>
          </cell>
        </row>
        <row r="29">
          <cell r="M29" t="str">
            <v>прочее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 refreshError="1"/>
      <sheetData sheetId="1" refreshError="1"/>
      <sheetData sheetId="2" refreshError="1"/>
      <sheetData sheetId="3">
        <row r="17">
          <cell r="F17" t="str">
            <v>Муниципальное унитарное предприятие жилищно-коммунального хозяйства "Южное", с.Щелкун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T2" t="str">
            <v>тыс кВт.ч</v>
          </cell>
        </row>
        <row r="3">
          <cell r="T3" t="str">
            <v>тыс м3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8"/>
  <sheetViews>
    <sheetView tabSelected="1" zoomScaleNormal="100" workbookViewId="0">
      <selection activeCell="F10" sqref="F10"/>
    </sheetView>
  </sheetViews>
  <sheetFormatPr defaultRowHeight="15"/>
  <cols>
    <col min="1" max="1" width="6.7109375" customWidth="1"/>
    <col min="2" max="2" width="11.7109375" customWidth="1"/>
    <col min="3" max="3" width="60.140625" customWidth="1"/>
    <col min="4" max="4" width="15.140625" customWidth="1"/>
    <col min="5" max="5" width="23.140625" customWidth="1"/>
  </cols>
  <sheetData>
    <row r="1" spans="2:5" ht="15" customHeight="1">
      <c r="B1" s="59" t="s">
        <v>141</v>
      </c>
      <c r="C1" s="59"/>
      <c r="D1" s="59"/>
      <c r="E1" s="59"/>
    </row>
    <row r="2" spans="2:5" ht="15" customHeight="1">
      <c r="B2" s="60" t="str">
        <f>IF(org=0,"Не определено",org)</f>
        <v>Муниципальное унитарное предприятие жилищно-коммунального хозяйства "Южное", с.Щелкун</v>
      </c>
      <c r="C2" s="60"/>
      <c r="D2" s="60"/>
      <c r="E2" s="60"/>
    </row>
    <row r="3" spans="2:5">
      <c r="B3" s="3"/>
      <c r="C3" s="2"/>
      <c r="D3" s="2"/>
      <c r="E3" s="4"/>
    </row>
    <row r="4" spans="2:5" ht="22.5">
      <c r="B4" s="9" t="s">
        <v>0</v>
      </c>
      <c r="C4" s="10" t="s">
        <v>1</v>
      </c>
      <c r="D4" s="10" t="s">
        <v>2</v>
      </c>
      <c r="E4" s="10" t="s">
        <v>68</v>
      </c>
    </row>
    <row r="5" spans="2:5">
      <c r="B5" s="11" t="s">
        <v>3</v>
      </c>
      <c r="C5" s="11" t="s">
        <v>4</v>
      </c>
      <c r="D5" s="11" t="s">
        <v>5</v>
      </c>
      <c r="E5" s="11" t="s">
        <v>6</v>
      </c>
    </row>
    <row r="6" spans="2:5" ht="22.5">
      <c r="B6" s="12" t="s">
        <v>3</v>
      </c>
      <c r="C6" s="13" t="s">
        <v>7</v>
      </c>
      <c r="D6" s="16" t="s">
        <v>8</v>
      </c>
      <c r="E6" s="17">
        <f>SUM(E7:E9)</f>
        <v>12476</v>
      </c>
    </row>
    <row r="7" spans="2:5">
      <c r="B7" s="12" t="s">
        <v>142</v>
      </c>
      <c r="C7" s="18"/>
      <c r="D7" s="18"/>
      <c r="E7" s="18"/>
    </row>
    <row r="8" spans="2:5" ht="30">
      <c r="B8" s="47" t="s">
        <v>82</v>
      </c>
      <c r="C8" s="48" t="s">
        <v>83</v>
      </c>
      <c r="D8" s="49" t="s">
        <v>8</v>
      </c>
      <c r="E8" s="20">
        <v>12476</v>
      </c>
    </row>
    <row r="9" spans="2:5">
      <c r="B9" s="42"/>
      <c r="C9" s="46" t="s">
        <v>84</v>
      </c>
      <c r="D9" s="25"/>
      <c r="E9" s="26"/>
    </row>
    <row r="10" spans="2:5" ht="22.5">
      <c r="B10" s="12" t="s">
        <v>4</v>
      </c>
      <c r="C10" s="13" t="s">
        <v>9</v>
      </c>
      <c r="D10" s="16" t="s">
        <v>8</v>
      </c>
      <c r="E10" s="17">
        <f>SUM(E11:E12)+E20+SUM(E23:E31)+E34+E37+E39</f>
        <v>15113.1</v>
      </c>
    </row>
    <row r="11" spans="2:5" ht="22.5">
      <c r="B11" s="12" t="s">
        <v>10</v>
      </c>
      <c r="C11" s="19" t="s">
        <v>85</v>
      </c>
      <c r="D11" s="16" t="s">
        <v>8</v>
      </c>
      <c r="E11" s="20">
        <v>0</v>
      </c>
    </row>
    <row r="12" spans="2:5">
      <c r="B12" s="12" t="s">
        <v>11</v>
      </c>
      <c r="C12" s="19" t="s">
        <v>86</v>
      </c>
      <c r="D12" s="16" t="s">
        <v>8</v>
      </c>
      <c r="E12" s="17">
        <v>6678.1</v>
      </c>
    </row>
    <row r="13" spans="2:5">
      <c r="B13" s="12" t="str">
        <f>'[1]Показатели (факт)'!$D$18</f>
        <v>2.2.1</v>
      </c>
      <c r="C13" s="18"/>
      <c r="D13" s="18"/>
      <c r="E13" s="18"/>
    </row>
    <row r="14" spans="2:5">
      <c r="B14" s="47" t="s">
        <v>137</v>
      </c>
      <c r="C14" s="50" t="s">
        <v>87</v>
      </c>
      <c r="D14" s="49" t="s">
        <v>40</v>
      </c>
      <c r="E14" s="18">
        <f>E15*E16+E17</f>
        <v>6677.9501800000007</v>
      </c>
    </row>
    <row r="15" spans="2:5">
      <c r="B15" s="51" t="s">
        <v>138</v>
      </c>
      <c r="C15" s="52" t="s">
        <v>88</v>
      </c>
      <c r="D15" s="53" t="s">
        <v>52</v>
      </c>
      <c r="E15" s="20">
        <v>1702.69</v>
      </c>
    </row>
    <row r="16" spans="2:5">
      <c r="B16" s="51" t="s">
        <v>139</v>
      </c>
      <c r="C16" s="52" t="s">
        <v>89</v>
      </c>
      <c r="D16" s="49" t="s">
        <v>8</v>
      </c>
      <c r="E16" s="20">
        <v>3.9220000000000002</v>
      </c>
    </row>
    <row r="17" spans="2:7">
      <c r="B17" s="51" t="s">
        <v>140</v>
      </c>
      <c r="C17" s="52" t="s">
        <v>90</v>
      </c>
      <c r="D17" s="49" t="s">
        <v>8</v>
      </c>
      <c r="E17" s="20">
        <v>0</v>
      </c>
    </row>
    <row r="18" spans="2:7" ht="30">
      <c r="B18" s="51" t="s">
        <v>144</v>
      </c>
      <c r="C18" s="52" t="s">
        <v>91</v>
      </c>
      <c r="D18" s="49" t="s">
        <v>40</v>
      </c>
      <c r="E18" s="54" t="s">
        <v>81</v>
      </c>
    </row>
    <row r="19" spans="2:7">
      <c r="B19" s="42"/>
      <c r="C19" s="24" t="s">
        <v>92</v>
      </c>
      <c r="D19" s="25"/>
      <c r="E19" s="26"/>
    </row>
    <row r="20" spans="2:7" ht="22.5">
      <c r="B20" s="12" t="s">
        <v>16</v>
      </c>
      <c r="C20" s="19" t="s">
        <v>12</v>
      </c>
      <c r="D20" s="16" t="s">
        <v>8</v>
      </c>
      <c r="E20" s="20">
        <v>1796.4</v>
      </c>
    </row>
    <row r="21" spans="2:7">
      <c r="B21" s="12" t="s">
        <v>93</v>
      </c>
      <c r="C21" s="21" t="s">
        <v>13</v>
      </c>
      <c r="D21" s="16" t="s">
        <v>14</v>
      </c>
      <c r="E21" s="20">
        <v>4.59</v>
      </c>
    </row>
    <row r="22" spans="2:7">
      <c r="B22" s="12" t="s">
        <v>94</v>
      </c>
      <c r="C22" s="21" t="s">
        <v>95</v>
      </c>
      <c r="D22" s="16" t="s">
        <v>15</v>
      </c>
      <c r="E22" s="20">
        <v>365.9</v>
      </c>
    </row>
    <row r="23" spans="2:7" ht="22.5">
      <c r="B23" s="12" t="s">
        <v>18</v>
      </c>
      <c r="C23" s="19" t="s">
        <v>96</v>
      </c>
      <c r="D23" s="16" t="s">
        <v>8</v>
      </c>
      <c r="E23" s="20">
        <v>229.8</v>
      </c>
    </row>
    <row r="24" spans="2:7" ht="30">
      <c r="B24" s="12" t="s">
        <v>20</v>
      </c>
      <c r="C24" s="55" t="s">
        <v>17</v>
      </c>
      <c r="D24" s="16" t="s">
        <v>8</v>
      </c>
      <c r="E24" s="20">
        <v>0</v>
      </c>
    </row>
    <row r="25" spans="2:7">
      <c r="B25" s="12" t="s">
        <v>22</v>
      </c>
      <c r="C25" s="19" t="s">
        <v>19</v>
      </c>
      <c r="D25" s="16" t="s">
        <v>8</v>
      </c>
      <c r="E25" s="20">
        <v>2049.66</v>
      </c>
      <c r="G25" s="58"/>
    </row>
    <row r="26" spans="2:7" ht="22.5">
      <c r="B26" s="12" t="s">
        <v>24</v>
      </c>
      <c r="C26" s="19" t="s">
        <v>21</v>
      </c>
      <c r="D26" s="16" t="s">
        <v>8</v>
      </c>
      <c r="E26" s="20">
        <v>619.04999999999995</v>
      </c>
      <c r="F26" s="57"/>
      <c r="G26" s="58"/>
    </row>
    <row r="27" spans="2:7" ht="22.5">
      <c r="B27" s="12" t="s">
        <v>26</v>
      </c>
      <c r="C27" s="19" t="s">
        <v>23</v>
      </c>
      <c r="D27" s="16" t="s">
        <v>8</v>
      </c>
      <c r="E27" s="20">
        <v>1000.43</v>
      </c>
      <c r="F27" s="57"/>
      <c r="G27" s="57"/>
    </row>
    <row r="28" spans="2:7" ht="22.5">
      <c r="B28" s="12" t="s">
        <v>28</v>
      </c>
      <c r="C28" s="19" t="s">
        <v>25</v>
      </c>
      <c r="D28" s="16" t="s">
        <v>8</v>
      </c>
      <c r="E28" s="20">
        <v>302.14999999999998</v>
      </c>
      <c r="F28" s="57"/>
    </row>
    <row r="29" spans="2:7">
      <c r="B29" s="12" t="s">
        <v>30</v>
      </c>
      <c r="C29" s="19" t="s">
        <v>27</v>
      </c>
      <c r="D29" s="16" t="s">
        <v>8</v>
      </c>
      <c r="E29" s="20">
        <v>1303.2</v>
      </c>
    </row>
    <row r="30" spans="2:7" ht="30">
      <c r="B30" s="12" t="s">
        <v>34</v>
      </c>
      <c r="C30" s="55" t="s">
        <v>29</v>
      </c>
      <c r="D30" s="16" t="s">
        <v>8</v>
      </c>
      <c r="E30" s="20">
        <v>0</v>
      </c>
      <c r="G30" s="57"/>
    </row>
    <row r="31" spans="2:7">
      <c r="B31" s="12" t="s">
        <v>36</v>
      </c>
      <c r="C31" s="19" t="s">
        <v>31</v>
      </c>
      <c r="D31" s="16" t="s">
        <v>8</v>
      </c>
      <c r="E31" s="20">
        <v>467.84</v>
      </c>
    </row>
    <row r="32" spans="2:7">
      <c r="B32" s="12" t="s">
        <v>38</v>
      </c>
      <c r="C32" s="21" t="s">
        <v>32</v>
      </c>
      <c r="D32" s="16" t="s">
        <v>8</v>
      </c>
      <c r="E32" s="20">
        <v>206.9</v>
      </c>
    </row>
    <row r="33" spans="2:5">
      <c r="B33" s="12" t="s">
        <v>97</v>
      </c>
      <c r="C33" s="21" t="s">
        <v>33</v>
      </c>
      <c r="D33" s="16" t="s">
        <v>8</v>
      </c>
      <c r="E33" s="20">
        <v>0</v>
      </c>
    </row>
    <row r="34" spans="2:5">
      <c r="B34" s="12" t="s">
        <v>42</v>
      </c>
      <c r="C34" s="19" t="s">
        <v>35</v>
      </c>
      <c r="D34" s="16" t="s">
        <v>8</v>
      </c>
      <c r="E34" s="20">
        <v>666.47</v>
      </c>
    </row>
    <row r="35" spans="2:5">
      <c r="B35" s="12" t="s">
        <v>43</v>
      </c>
      <c r="C35" s="21" t="s">
        <v>32</v>
      </c>
      <c r="D35" s="16" t="s">
        <v>8</v>
      </c>
      <c r="E35" s="20">
        <v>0</v>
      </c>
    </row>
    <row r="36" spans="2:5">
      <c r="B36" s="12" t="s">
        <v>98</v>
      </c>
      <c r="C36" s="21" t="s">
        <v>33</v>
      </c>
      <c r="D36" s="16" t="s">
        <v>8</v>
      </c>
      <c r="E36" s="20">
        <v>0</v>
      </c>
    </row>
    <row r="37" spans="2:5" ht="22.5">
      <c r="B37" s="12" t="s">
        <v>44</v>
      </c>
      <c r="C37" s="19" t="s">
        <v>37</v>
      </c>
      <c r="D37" s="16" t="s">
        <v>8</v>
      </c>
      <c r="E37" s="20"/>
    </row>
    <row r="38" spans="2:5" ht="45">
      <c r="B38" s="12" t="s">
        <v>99</v>
      </c>
      <c r="C38" s="21" t="s">
        <v>39</v>
      </c>
      <c r="D38" s="16" t="s">
        <v>40</v>
      </c>
      <c r="E38" s="23" t="s">
        <v>41</v>
      </c>
    </row>
    <row r="39" spans="2:5" ht="22.5">
      <c r="B39" s="12" t="s">
        <v>100</v>
      </c>
      <c r="C39" s="19" t="s">
        <v>101</v>
      </c>
      <c r="D39" s="16" t="s">
        <v>8</v>
      </c>
      <c r="E39" s="17">
        <f>SUM(E40:E41)</f>
        <v>0</v>
      </c>
    </row>
    <row r="40" spans="2:5">
      <c r="B40" s="12" t="s">
        <v>143</v>
      </c>
      <c r="C40" s="18"/>
      <c r="D40" s="18"/>
      <c r="E40" s="18"/>
    </row>
    <row r="41" spans="2:5">
      <c r="B41" s="42"/>
      <c r="C41" s="24" t="s">
        <v>45</v>
      </c>
      <c r="D41" s="25"/>
      <c r="E41" s="26"/>
    </row>
    <row r="42" spans="2:5" ht="22.5">
      <c r="B42" s="12" t="s">
        <v>5</v>
      </c>
      <c r="C42" s="13" t="s">
        <v>102</v>
      </c>
      <c r="D42" s="16" t="s">
        <v>8</v>
      </c>
      <c r="E42" s="20">
        <f>E6-E10</f>
        <v>-2637.1000000000004</v>
      </c>
    </row>
    <row r="43" spans="2:5" ht="22.5">
      <c r="B43" s="12" t="s">
        <v>6</v>
      </c>
      <c r="C43" s="13" t="s">
        <v>46</v>
      </c>
      <c r="D43" s="16" t="s">
        <v>8</v>
      </c>
      <c r="E43" s="20">
        <f>E44</f>
        <v>0</v>
      </c>
    </row>
    <row r="44" spans="2:5" ht="22.5">
      <c r="B44" s="12" t="s">
        <v>47</v>
      </c>
      <c r="C44" s="19" t="s">
        <v>103</v>
      </c>
      <c r="D44" s="16" t="s">
        <v>8</v>
      </c>
      <c r="E44" s="20">
        <v>0</v>
      </c>
    </row>
    <row r="45" spans="2:5" ht="33.75">
      <c r="B45" s="12" t="s">
        <v>49</v>
      </c>
      <c r="C45" s="13" t="s">
        <v>104</v>
      </c>
      <c r="D45" s="16" t="s">
        <v>8</v>
      </c>
      <c r="E45" s="20">
        <v>0</v>
      </c>
    </row>
    <row r="46" spans="2:5">
      <c r="B46" s="12" t="s">
        <v>105</v>
      </c>
      <c r="C46" s="19" t="s">
        <v>106</v>
      </c>
      <c r="D46" s="16" t="s">
        <v>8</v>
      </c>
      <c r="E46" s="20">
        <v>0</v>
      </c>
    </row>
    <row r="47" spans="2:5">
      <c r="B47" s="12" t="s">
        <v>50</v>
      </c>
      <c r="C47" s="13" t="s">
        <v>48</v>
      </c>
      <c r="D47" s="16" t="s">
        <v>8</v>
      </c>
      <c r="E47" s="20">
        <v>0</v>
      </c>
    </row>
    <row r="48" spans="2:5" ht="22.5">
      <c r="B48" s="12" t="s">
        <v>51</v>
      </c>
      <c r="C48" s="13" t="s">
        <v>107</v>
      </c>
      <c r="D48" s="16" t="s">
        <v>40</v>
      </c>
      <c r="E48" s="62" t="s">
        <v>145</v>
      </c>
    </row>
    <row r="49" spans="2:5" ht="45">
      <c r="B49" s="12" t="s">
        <v>53</v>
      </c>
      <c r="C49" s="13" t="s">
        <v>108</v>
      </c>
      <c r="D49" s="16" t="s">
        <v>109</v>
      </c>
      <c r="E49" s="20">
        <v>10.96</v>
      </c>
    </row>
    <row r="50" spans="2:5">
      <c r="B50" s="12" t="s">
        <v>110</v>
      </c>
      <c r="C50" s="18"/>
      <c r="D50" s="18"/>
      <c r="E50" s="18"/>
    </row>
    <row r="51" spans="2:5">
      <c r="B51" s="42"/>
      <c r="C51" s="46" t="s">
        <v>111</v>
      </c>
      <c r="D51" s="25"/>
      <c r="E51" s="26"/>
    </row>
    <row r="52" spans="2:5" ht="22.5">
      <c r="B52" s="12" t="s">
        <v>54</v>
      </c>
      <c r="C52" s="13" t="s">
        <v>112</v>
      </c>
      <c r="D52" s="16" t="s">
        <v>109</v>
      </c>
      <c r="E52" s="20">
        <v>0</v>
      </c>
    </row>
    <row r="53" spans="2:5" ht="22.5">
      <c r="B53" s="12" t="s">
        <v>55</v>
      </c>
      <c r="C53" s="13" t="s">
        <v>113</v>
      </c>
      <c r="D53" s="16" t="s">
        <v>114</v>
      </c>
      <c r="E53" s="22">
        <f>E55+E59</f>
        <v>11.739000000000001</v>
      </c>
    </row>
    <row r="54" spans="2:5" ht="22.5">
      <c r="B54" s="12" t="s">
        <v>56</v>
      </c>
      <c r="C54" s="13" t="s">
        <v>115</v>
      </c>
      <c r="D54" s="16" t="s">
        <v>114</v>
      </c>
      <c r="E54" s="22">
        <v>0</v>
      </c>
    </row>
    <row r="55" spans="2:5" ht="33.75">
      <c r="B55" s="12" t="s">
        <v>57</v>
      </c>
      <c r="C55" s="13" t="s">
        <v>116</v>
      </c>
      <c r="D55" s="16" t="s">
        <v>114</v>
      </c>
      <c r="E55" s="27">
        <f>SUM(E56:E57)</f>
        <v>11.31</v>
      </c>
    </row>
    <row r="56" spans="2:5">
      <c r="B56" s="12" t="s">
        <v>117</v>
      </c>
      <c r="C56" s="19" t="s">
        <v>118</v>
      </c>
      <c r="D56" s="16" t="s">
        <v>114</v>
      </c>
      <c r="E56" s="22">
        <v>1.4</v>
      </c>
    </row>
    <row r="57" spans="2:5" ht="22.5">
      <c r="B57" s="12" t="s">
        <v>119</v>
      </c>
      <c r="C57" s="19" t="s">
        <v>120</v>
      </c>
      <c r="D57" s="16" t="s">
        <v>114</v>
      </c>
      <c r="E57" s="22">
        <v>9.91</v>
      </c>
    </row>
    <row r="58" spans="2:5" ht="33.75">
      <c r="B58" s="12" t="s">
        <v>60</v>
      </c>
      <c r="C58" s="13" t="s">
        <v>121</v>
      </c>
      <c r="D58" s="16" t="s">
        <v>122</v>
      </c>
      <c r="E58" s="20">
        <v>0</v>
      </c>
    </row>
    <row r="59" spans="2:5">
      <c r="B59" s="12" t="s">
        <v>61</v>
      </c>
      <c r="C59" s="13" t="s">
        <v>123</v>
      </c>
      <c r="D59" s="16" t="s">
        <v>114</v>
      </c>
      <c r="E59" s="22">
        <v>0.42899999999999999</v>
      </c>
    </row>
    <row r="60" spans="2:5" ht="22.5">
      <c r="B60" s="12" t="s">
        <v>62</v>
      </c>
      <c r="C60" s="13" t="s">
        <v>58</v>
      </c>
      <c r="D60" s="16" t="s">
        <v>59</v>
      </c>
      <c r="E60" s="20">
        <v>20</v>
      </c>
    </row>
    <row r="61" spans="2:5" ht="22.5">
      <c r="B61" s="12" t="s">
        <v>124</v>
      </c>
      <c r="C61" s="13" t="s">
        <v>125</v>
      </c>
      <c r="D61" s="16" t="s">
        <v>59</v>
      </c>
      <c r="E61" s="20">
        <v>0.65</v>
      </c>
    </row>
    <row r="62" spans="2:5" ht="45">
      <c r="B62" s="12" t="s">
        <v>126</v>
      </c>
      <c r="C62" s="13" t="s">
        <v>127</v>
      </c>
      <c r="D62" s="16" t="s">
        <v>128</v>
      </c>
      <c r="E62" s="56">
        <v>0</v>
      </c>
    </row>
    <row r="63" spans="2:5">
      <c r="B63" s="12" t="s">
        <v>129</v>
      </c>
      <c r="C63" s="18"/>
      <c r="D63" s="18"/>
      <c r="E63" s="18"/>
    </row>
    <row r="64" spans="2:5">
      <c r="B64" s="42"/>
      <c r="C64" s="46" t="s">
        <v>111</v>
      </c>
      <c r="D64" s="25"/>
      <c r="E64" s="26"/>
    </row>
    <row r="65" spans="2:5" ht="45">
      <c r="B65" s="12" t="s">
        <v>130</v>
      </c>
      <c r="C65" s="13" t="s">
        <v>131</v>
      </c>
      <c r="D65" s="16" t="s">
        <v>132</v>
      </c>
      <c r="E65" s="20">
        <v>0</v>
      </c>
    </row>
    <row r="66" spans="2:5" ht="45">
      <c r="B66" s="12" t="s">
        <v>133</v>
      </c>
      <c r="C66" s="13" t="s">
        <v>134</v>
      </c>
      <c r="D66" s="16" t="s">
        <v>135</v>
      </c>
      <c r="E66" s="20">
        <v>0</v>
      </c>
    </row>
    <row r="67" spans="2:5">
      <c r="B67" s="12" t="s">
        <v>136</v>
      </c>
      <c r="C67" s="13" t="s">
        <v>71</v>
      </c>
      <c r="D67" s="16" t="s">
        <v>40</v>
      </c>
      <c r="E67" s="15"/>
    </row>
    <row r="68" spans="2:5">
      <c r="B68" s="5"/>
      <c r="C68" s="5"/>
      <c r="D68" s="5"/>
      <c r="E68" s="5"/>
    </row>
  </sheetData>
  <mergeCells count="2">
    <mergeCell ref="B1:E1"/>
    <mergeCell ref="B2:E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C1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E18">
      <formula1>kind_of_purchase_method</formula1>
    </dataValidation>
    <dataValidation type="decimal" allowBlank="1" showErrorMessage="1" errorTitle="Ошибка" error="Допускается ввод только действительных чисел!" sqref="E45:E46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E4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67 C8 D15">
      <formula1>900</formula1>
    </dataValidation>
    <dataValidation type="decimal" allowBlank="1" showErrorMessage="1" errorTitle="Ошибка" error="Допускается ввод только неотрицательных чисел!" sqref="E65:E66 E52:E54 E56:E62 E11 E20:E37 E8 E15:E17 E47 E43:E44 E49">
      <formula1>0</formula1>
      <formula2>9.99999999999999E+23</formula2>
    </dataValidation>
  </dataValidations>
  <pageMargins left="0.7" right="0.7" top="0.75" bottom="0.75" header="0.3" footer="0.3"/>
  <pageSetup paperSize="9" scale="74" orientation="portrait" horizontalDpi="180" verticalDpi="180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zoomScaleNormal="100" workbookViewId="0">
      <selection activeCell="F13" sqref="F13"/>
    </sheetView>
  </sheetViews>
  <sheetFormatPr defaultRowHeight="15"/>
  <cols>
    <col min="2" max="2" width="44.140625" customWidth="1"/>
    <col min="3" max="3" width="26.42578125" customWidth="1"/>
    <col min="4" max="4" width="34.28515625" customWidth="1"/>
  </cols>
  <sheetData>
    <row r="1" spans="1:4">
      <c r="B1" s="1" t="s">
        <v>66</v>
      </c>
    </row>
    <row r="2" spans="1:4">
      <c r="B2" s="1" t="s">
        <v>65</v>
      </c>
    </row>
    <row r="3" spans="1:4">
      <c r="B3" s="1" t="s">
        <v>64</v>
      </c>
    </row>
    <row r="4" spans="1:4">
      <c r="B4" s="1" t="s">
        <v>67</v>
      </c>
    </row>
    <row r="6" spans="1:4">
      <c r="A6" s="59" t="s">
        <v>72</v>
      </c>
      <c r="B6" s="59"/>
      <c r="C6" s="59"/>
    </row>
    <row r="7" spans="1:4" ht="24.75" customHeight="1">
      <c r="A7" s="60" t="str">
        <f>IF(org=0,"Не определено",org)</f>
        <v>Муниципальное унитарное предприятие жилищно-коммунального хозяйства "Южное", с.Щелкун</v>
      </c>
      <c r="B7" s="60"/>
      <c r="C7" s="60"/>
    </row>
    <row r="8" spans="1:4">
      <c r="A8" s="3"/>
      <c r="B8" s="2"/>
      <c r="C8" s="4"/>
    </row>
    <row r="9" spans="1:4">
      <c r="A9" s="9" t="s">
        <v>0</v>
      </c>
      <c r="B9" s="10" t="s">
        <v>1</v>
      </c>
      <c r="C9" s="10" t="s">
        <v>68</v>
      </c>
      <c r="D9" s="30" t="s">
        <v>75</v>
      </c>
    </row>
    <row r="10" spans="1:4">
      <c r="A10" s="11" t="s">
        <v>3</v>
      </c>
      <c r="B10" s="11" t="s">
        <v>4</v>
      </c>
      <c r="C10" s="11" t="s">
        <v>5</v>
      </c>
      <c r="D10" s="29"/>
    </row>
    <row r="11" spans="1:4" ht="22.5">
      <c r="A11" s="12">
        <v>1</v>
      </c>
      <c r="B11" s="13" t="s">
        <v>73</v>
      </c>
      <c r="C11" s="14">
        <v>0</v>
      </c>
      <c r="D11" s="29"/>
    </row>
    <row r="12" spans="1:4" ht="22.5">
      <c r="A12" s="36" t="s">
        <v>4</v>
      </c>
      <c r="B12" s="34" t="s">
        <v>74</v>
      </c>
      <c r="C12" s="31">
        <v>0</v>
      </c>
      <c r="D12" s="28"/>
    </row>
    <row r="13" spans="1:4" ht="23.25" customHeight="1">
      <c r="A13" s="37" t="s">
        <v>5</v>
      </c>
      <c r="B13" s="34" t="s">
        <v>69</v>
      </c>
      <c r="C13" s="32">
        <v>0</v>
      </c>
      <c r="D13" s="39"/>
    </row>
    <row r="14" spans="1:4">
      <c r="A14" s="38"/>
      <c r="B14" s="35"/>
      <c r="C14" s="33"/>
      <c r="D14" s="40"/>
    </row>
    <row r="15" spans="1:4" ht="33.75">
      <c r="A15" s="12" t="s">
        <v>6</v>
      </c>
      <c r="B15" s="13" t="s">
        <v>70</v>
      </c>
      <c r="C15" s="14">
        <v>0</v>
      </c>
      <c r="D15" s="41"/>
    </row>
    <row r="16" spans="1:4" ht="33.75">
      <c r="A16" s="12" t="s">
        <v>49</v>
      </c>
      <c r="B16" s="13" t="s">
        <v>63</v>
      </c>
      <c r="C16" s="14">
        <v>30</v>
      </c>
      <c r="D16" s="29"/>
    </row>
    <row r="17" spans="1:4">
      <c r="A17" s="12" t="s">
        <v>50</v>
      </c>
      <c r="B17" s="13" t="s">
        <v>71</v>
      </c>
      <c r="C17" s="15"/>
      <c r="D17" s="29"/>
    </row>
    <row r="18" spans="1:4">
      <c r="A18" s="5"/>
      <c r="B18" s="5"/>
      <c r="C18" s="5"/>
    </row>
    <row r="19" spans="1:4">
      <c r="A19" s="6"/>
      <c r="B19" s="61"/>
      <c r="C19" s="61"/>
    </row>
    <row r="20" spans="1:4">
      <c r="A20" s="7"/>
      <c r="B20" s="8"/>
      <c r="C20" s="8"/>
    </row>
    <row r="21" spans="1:4">
      <c r="A21" s="43"/>
      <c r="B21" s="44" t="s">
        <v>76</v>
      </c>
      <c r="C21" s="43"/>
    </row>
    <row r="22" spans="1:4">
      <c r="A22" s="1"/>
      <c r="B22" s="44" t="s">
        <v>77</v>
      </c>
      <c r="C22" s="1"/>
    </row>
    <row r="23" spans="1:4">
      <c r="A23" s="1"/>
      <c r="B23" s="44"/>
      <c r="C23" s="1"/>
    </row>
    <row r="24" spans="1:4">
      <c r="A24" s="1"/>
      <c r="B24" s="44" t="s">
        <v>78</v>
      </c>
      <c r="C24" s="1"/>
    </row>
    <row r="25" spans="1:4">
      <c r="A25" s="1"/>
      <c r="B25" s="44" t="s">
        <v>79</v>
      </c>
      <c r="C25" s="1"/>
    </row>
    <row r="26" spans="1:4">
      <c r="A26" s="1"/>
      <c r="B26" s="44" t="s">
        <v>80</v>
      </c>
      <c r="C26" s="1"/>
    </row>
    <row r="27" spans="1:4">
      <c r="A27" s="1"/>
      <c r="B27" s="45"/>
      <c r="C27" s="1"/>
    </row>
  </sheetData>
  <mergeCells count="3">
    <mergeCell ref="A6:C6"/>
    <mergeCell ref="A7:C7"/>
    <mergeCell ref="B19:C19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C17">
      <formula1>900</formula1>
    </dataValidation>
    <dataValidation type="decimal" allowBlank="1" showErrorMessage="1" errorTitle="Ошибка" error="Допускается ввод только неотрицательных чисел!" sqref="C11:C16">
      <formula1>0</formula1>
      <formula2>9.99999999999999E+23</formula2>
    </dataValidation>
  </dataValidations>
  <pageMargins left="0.7" right="0.7" top="0.75" bottom="0.75" header="0.3" footer="0.3"/>
  <pageSetup paperSize="9" scale="71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показатели- факт</vt:lpstr>
      <vt:lpstr>Потребительские характ.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2015-04-13T09:30:22Z</dcterms:modified>
</cp:coreProperties>
</file>